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80" windowWidth="17370" windowHeight="7395" tabRatio="661" activeTab="2"/>
  </bookViews>
  <sheets>
    <sheet name="INSTRUCTIONS" sheetId="10" r:id="rId1"/>
    <sheet name="TCV &amp; ASSESSED SUMMARY" sheetId="13" r:id="rId2"/>
    <sheet name="ASSET SUMMARY" sheetId="1" r:id="rId3"/>
    <sheet name="WIND ENERGY SYSTEMS" sheetId="2" r:id="rId4"/>
    <sheet name="WTG ADDITIONS" sheetId="5" r:id="rId5"/>
    <sheet name="UTILITY SYSTEMS" sheetId="3" r:id="rId6"/>
    <sheet name="UTILITY ADDITIONS" sheetId="9" r:id="rId7"/>
    <sheet name="TCV &amp; ASSESSED" sheetId="4" r:id="rId8"/>
    <sheet name="Historical $" sheetId="11" r:id="rId9"/>
    <sheet name="Part 2 Proration" sheetId="12" r:id="rId10"/>
  </sheets>
  <calcPr calcId="145621"/>
</workbook>
</file>

<file path=xl/calcChain.xml><?xml version="1.0" encoding="utf-8"?>
<calcChain xmlns="http://schemas.openxmlformats.org/spreadsheetml/2006/main">
  <c r="AS13" i="9" l="1"/>
  <c r="G21" i="3" l="1"/>
  <c r="C15" i="11" l="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C72" i="11"/>
  <c r="C73" i="11"/>
  <c r="C74" i="11"/>
  <c r="C75" i="11"/>
  <c r="C76" i="11"/>
  <c r="A8" i="13" l="1"/>
  <c r="B8" i="13"/>
  <c r="S81" i="4" l="1"/>
  <c r="S82" i="4"/>
  <c r="S83" i="4"/>
  <c r="S93" i="4"/>
  <c r="S95" i="4"/>
  <c r="E92" i="13"/>
  <c r="A93" i="13"/>
  <c r="B93" i="13"/>
  <c r="C93" i="13"/>
  <c r="D93" i="13"/>
  <c r="E93" i="13"/>
  <c r="A94" i="13"/>
  <c r="B94" i="13"/>
  <c r="C94" i="13"/>
  <c r="D94" i="13"/>
  <c r="E94" i="13"/>
  <c r="C102" i="13"/>
  <c r="D102" i="13"/>
  <c r="C104" i="13"/>
  <c r="D104" i="13"/>
  <c r="C106" i="13"/>
  <c r="A110" i="13"/>
  <c r="A13" i="13"/>
  <c r="B13" i="13"/>
  <c r="C13" i="13"/>
  <c r="D13" i="13"/>
  <c r="A14" i="13"/>
  <c r="B14" i="13"/>
  <c r="C14" i="13"/>
  <c r="D14" i="13"/>
  <c r="E42" i="13"/>
  <c r="E44" i="13"/>
  <c r="E46" i="13"/>
  <c r="E48" i="13"/>
  <c r="E50" i="13"/>
  <c r="E52" i="13"/>
  <c r="E54" i="13"/>
  <c r="E56" i="13"/>
  <c r="E58" i="13"/>
  <c r="E60" i="13"/>
  <c r="E62" i="13"/>
  <c r="E64" i="13"/>
  <c r="E66" i="13"/>
  <c r="E68" i="13"/>
  <c r="E70" i="13"/>
  <c r="E72" i="13"/>
  <c r="E74" i="13"/>
  <c r="A77" i="13"/>
  <c r="U12" i="4"/>
  <c r="E12" i="13" s="1"/>
  <c r="U13" i="4"/>
  <c r="E13" i="13" s="1"/>
  <c r="U14" i="4"/>
  <c r="E14" i="13" s="1"/>
  <c r="U16" i="4"/>
  <c r="E16" i="13" s="1"/>
  <c r="U17" i="4"/>
  <c r="E17" i="13" s="1"/>
  <c r="U18" i="4"/>
  <c r="E18" i="13" s="1"/>
  <c r="U19" i="4"/>
  <c r="E19" i="13" s="1"/>
  <c r="U20" i="4"/>
  <c r="E20" i="13" s="1"/>
  <c r="U21" i="4"/>
  <c r="E21" i="13" s="1"/>
  <c r="U22" i="4"/>
  <c r="E22" i="13" s="1"/>
  <c r="U23" i="4"/>
  <c r="E23" i="13" s="1"/>
  <c r="U24" i="4"/>
  <c r="E24" i="13" s="1"/>
  <c r="U25" i="4"/>
  <c r="E25" i="13" s="1"/>
  <c r="U26" i="4"/>
  <c r="E26" i="13" s="1"/>
  <c r="U27" i="4"/>
  <c r="E27" i="13" s="1"/>
  <c r="U28" i="4"/>
  <c r="E28" i="13" s="1"/>
  <c r="U29" i="4"/>
  <c r="E29" i="13" s="1"/>
  <c r="U30" i="4"/>
  <c r="E30" i="13" s="1"/>
  <c r="U31" i="4"/>
  <c r="E31" i="13" s="1"/>
  <c r="U32" i="4"/>
  <c r="E32" i="13" s="1"/>
  <c r="U33" i="4"/>
  <c r="E33" i="13" s="1"/>
  <c r="U34" i="4"/>
  <c r="E34" i="13" s="1"/>
  <c r="U35" i="4"/>
  <c r="E35" i="13" s="1"/>
  <c r="U36" i="4"/>
  <c r="E36" i="13" s="1"/>
  <c r="U37" i="4"/>
  <c r="E37" i="13" s="1"/>
  <c r="U38" i="4"/>
  <c r="E38" i="13" s="1"/>
  <c r="U39" i="4"/>
  <c r="E39" i="13" s="1"/>
  <c r="U40" i="4"/>
  <c r="E40" i="13" s="1"/>
  <c r="U41" i="4"/>
  <c r="E41" i="13" s="1"/>
  <c r="U42" i="4"/>
  <c r="U43" i="4"/>
  <c r="E43" i="13" s="1"/>
  <c r="U44" i="4"/>
  <c r="U45" i="4"/>
  <c r="E45" i="13" s="1"/>
  <c r="U46" i="4"/>
  <c r="U47" i="4"/>
  <c r="E47" i="13" s="1"/>
  <c r="U48" i="4"/>
  <c r="U49" i="4"/>
  <c r="E49" i="13" s="1"/>
  <c r="U50" i="4"/>
  <c r="U51" i="4"/>
  <c r="E51" i="13" s="1"/>
  <c r="U52" i="4"/>
  <c r="U53" i="4"/>
  <c r="E53" i="13" s="1"/>
  <c r="U54" i="4"/>
  <c r="U55" i="4"/>
  <c r="E55" i="13" s="1"/>
  <c r="U56" i="4"/>
  <c r="U57" i="4"/>
  <c r="E57" i="13" s="1"/>
  <c r="U58" i="4"/>
  <c r="U59" i="4"/>
  <c r="E59" i="13" s="1"/>
  <c r="U60" i="4"/>
  <c r="U61" i="4"/>
  <c r="E61" i="13" s="1"/>
  <c r="U62" i="4"/>
  <c r="U63" i="4"/>
  <c r="E63" i="13" s="1"/>
  <c r="U64" i="4"/>
  <c r="U65" i="4"/>
  <c r="E65" i="13" s="1"/>
  <c r="U66" i="4"/>
  <c r="U67" i="4"/>
  <c r="E67" i="13" s="1"/>
  <c r="U68" i="4"/>
  <c r="U69" i="4"/>
  <c r="E69" i="13" s="1"/>
  <c r="U70" i="4"/>
  <c r="U71" i="4"/>
  <c r="E71" i="13" s="1"/>
  <c r="U72" i="4"/>
  <c r="U73" i="4"/>
  <c r="E73" i="13" s="1"/>
  <c r="U74" i="4"/>
  <c r="U75" i="4"/>
  <c r="E75" i="13" s="1"/>
  <c r="C71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B71" i="5"/>
  <c r="B72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A71" i="5"/>
  <c r="A72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2" i="13" l="1"/>
  <c r="A82" i="13" s="1"/>
  <c r="B2" i="13"/>
  <c r="B82" i="13" s="1"/>
  <c r="A3" i="13"/>
  <c r="A83" i="13" s="1"/>
  <c r="B3" i="13"/>
  <c r="B83" i="13" s="1"/>
  <c r="A4" i="13"/>
  <c r="A84" i="13" s="1"/>
  <c r="B4" i="13"/>
  <c r="B84" i="13" s="1"/>
  <c r="A5" i="13"/>
  <c r="A85" i="13" s="1"/>
  <c r="B5" i="13"/>
  <c r="B85" i="13" s="1"/>
  <c r="A6" i="13"/>
  <c r="A86" i="13" s="1"/>
  <c r="B6" i="13"/>
  <c r="B86" i="13" s="1"/>
  <c r="A7" i="13"/>
  <c r="A87" i="13" s="1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U12" i="5" l="1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U28" i="5"/>
  <c r="AU29" i="5"/>
  <c r="AU30" i="5"/>
  <c r="AU31" i="5"/>
  <c r="AU32" i="5"/>
  <c r="AU33" i="5"/>
  <c r="AU34" i="5"/>
  <c r="AU35" i="5"/>
  <c r="AU36" i="5"/>
  <c r="AU37" i="5"/>
  <c r="AU38" i="5"/>
  <c r="AU39" i="5"/>
  <c r="AU40" i="5"/>
  <c r="AU41" i="5"/>
  <c r="AU42" i="5"/>
  <c r="AU43" i="5"/>
  <c r="AU44" i="5"/>
  <c r="AU45" i="5"/>
  <c r="AU46" i="5"/>
  <c r="AU47" i="5"/>
  <c r="AU48" i="5"/>
  <c r="AU49" i="5"/>
  <c r="AU50" i="5"/>
  <c r="AU51" i="5"/>
  <c r="AU52" i="5"/>
  <c r="AU53" i="5"/>
  <c r="AU54" i="5"/>
  <c r="AU55" i="5"/>
  <c r="AU56" i="5"/>
  <c r="AU57" i="5"/>
  <c r="AU58" i="5"/>
  <c r="AU59" i="5"/>
  <c r="AU60" i="5"/>
  <c r="AU61" i="5"/>
  <c r="AU62" i="5"/>
  <c r="AU63" i="5"/>
  <c r="AU64" i="5"/>
  <c r="AU65" i="5"/>
  <c r="AU66" i="5"/>
  <c r="AU67" i="5"/>
  <c r="AU68" i="5"/>
  <c r="AU69" i="5"/>
  <c r="AU70" i="5"/>
  <c r="AU71" i="5"/>
  <c r="AU72" i="5"/>
  <c r="AU20" i="9"/>
  <c r="AU22" i="9"/>
  <c r="AU24" i="9"/>
  <c r="B8" i="1" l="1"/>
  <c r="B7" i="13" s="1"/>
  <c r="B87" i="13" s="1"/>
  <c r="B3" i="11" l="1"/>
  <c r="B5" i="11"/>
  <c r="B6" i="11"/>
  <c r="B7" i="11"/>
  <c r="B8" i="11"/>
  <c r="H105" i="11"/>
  <c r="G105" i="11"/>
  <c r="F105" i="11"/>
  <c r="E105" i="11"/>
  <c r="D105" i="11"/>
  <c r="AT20" i="9"/>
  <c r="S91" i="4" s="1"/>
  <c r="O91" i="4"/>
  <c r="A102" i="13" s="1"/>
  <c r="O93" i="4"/>
  <c r="A104" i="13" s="1"/>
  <c r="O95" i="4"/>
  <c r="A106" i="13" s="1"/>
  <c r="H77" i="11"/>
  <c r="G77" i="11"/>
  <c r="F77" i="11"/>
  <c r="E77" i="11"/>
  <c r="D77" i="11"/>
  <c r="A39" i="11" l="1"/>
  <c r="A40" i="11"/>
  <c r="A41" i="11"/>
  <c r="A42" i="11"/>
  <c r="A43" i="11"/>
  <c r="A44" i="11"/>
  <c r="A45" i="11"/>
  <c r="A46" i="11"/>
  <c r="A47" i="11"/>
  <c r="A48" i="11"/>
  <c r="A49" i="11"/>
  <c r="A50" i="11"/>
  <c r="A51" i="11"/>
  <c r="A52" i="11"/>
  <c r="A53" i="11"/>
  <c r="A54" i="11"/>
  <c r="A55" i="11"/>
  <c r="A56" i="11"/>
  <c r="A57" i="11"/>
  <c r="A58" i="11"/>
  <c r="A59" i="11"/>
  <c r="A60" i="11"/>
  <c r="A61" i="11"/>
  <c r="A62" i="11"/>
  <c r="A63" i="11"/>
  <c r="A64" i="11"/>
  <c r="A65" i="11"/>
  <c r="A66" i="11"/>
  <c r="A67" i="11"/>
  <c r="A68" i="11"/>
  <c r="A69" i="11"/>
  <c r="A70" i="11"/>
  <c r="A71" i="11"/>
  <c r="A72" i="11"/>
  <c r="A73" i="11"/>
  <c r="A74" i="11"/>
  <c r="A75" i="11"/>
  <c r="A76" i="11"/>
  <c r="A101" i="11"/>
  <c r="A102" i="11"/>
  <c r="A103" i="11"/>
  <c r="A99" i="11"/>
  <c r="A97" i="11"/>
  <c r="C26" i="9"/>
  <c r="C27" i="9"/>
  <c r="B4" i="11" l="1"/>
  <c r="A89" i="11"/>
  <c r="A90" i="11"/>
  <c r="A91" i="11"/>
  <c r="A92" i="11"/>
  <c r="A93" i="11"/>
  <c r="A94" i="11"/>
  <c r="A95" i="11"/>
  <c r="B105" i="11" l="1"/>
  <c r="I29" i="3"/>
  <c r="I27" i="3"/>
  <c r="C25" i="9" s="1"/>
  <c r="F98" i="4"/>
  <c r="E106" i="13" l="1"/>
  <c r="B25" i="9"/>
  <c r="B26" i="9"/>
  <c r="G18" i="9"/>
  <c r="G15" i="9"/>
  <c r="B13" i="9" l="1"/>
  <c r="B14" i="9"/>
  <c r="B15" i="9"/>
  <c r="B16" i="9"/>
  <c r="B17" i="9"/>
  <c r="B18" i="9"/>
  <c r="B19" i="9"/>
  <c r="A13" i="9"/>
  <c r="AU13" i="9" s="1"/>
  <c r="A14" i="9"/>
  <c r="AU14" i="9" s="1"/>
  <c r="A15" i="9"/>
  <c r="AU15" i="9" s="1"/>
  <c r="A16" i="9"/>
  <c r="AU16" i="9" s="1"/>
  <c r="A17" i="9"/>
  <c r="AU17" i="9" s="1"/>
  <c r="A18" i="9"/>
  <c r="AU18" i="9" s="1"/>
  <c r="A19" i="9"/>
  <c r="AU19" i="9" s="1"/>
  <c r="G13" i="9"/>
  <c r="A18" i="11"/>
  <c r="K14" i="5"/>
  <c r="G26" i="9" l="1"/>
  <c r="W13" i="9"/>
  <c r="B23" i="9"/>
  <c r="G16" i="9"/>
  <c r="G14" i="9"/>
  <c r="K96" i="4" l="1"/>
  <c r="K97" i="4"/>
  <c r="K98" i="4"/>
  <c r="K94" i="4"/>
  <c r="K92" i="4"/>
  <c r="K84" i="4"/>
  <c r="K85" i="4"/>
  <c r="K86" i="4"/>
  <c r="K87" i="4"/>
  <c r="K88" i="4"/>
  <c r="K89" i="4"/>
  <c r="K90" i="4"/>
  <c r="R95" i="4" l="1"/>
  <c r="D106" i="13" s="1"/>
  <c r="K99" i="4"/>
  <c r="B2" i="4"/>
  <c r="B102" i="4" s="1"/>
  <c r="B3" i="4"/>
  <c r="B103" i="4" s="1"/>
  <c r="B4" i="4"/>
  <c r="B104" i="4" s="1"/>
  <c r="B5" i="4"/>
  <c r="B105" i="4" s="1"/>
  <c r="B6" i="4"/>
  <c r="B106" i="4" s="1"/>
  <c r="B7" i="4"/>
  <c r="B107" i="4" s="1"/>
  <c r="A102" i="4"/>
  <c r="A103" i="4"/>
  <c r="A104" i="4"/>
  <c r="A105" i="4"/>
  <c r="A106" i="4"/>
  <c r="A107" i="4"/>
  <c r="D19" i="12" l="1"/>
  <c r="D18" i="12"/>
  <c r="E8" i="12"/>
  <c r="E7" i="12"/>
  <c r="E6" i="12"/>
  <c r="E9" i="12" s="1"/>
  <c r="E28" i="9" l="1"/>
  <c r="I28" i="9"/>
  <c r="M28" i="9"/>
  <c r="Q28" i="9"/>
  <c r="U28" i="9"/>
  <c r="Y28" i="9"/>
  <c r="AC28" i="9"/>
  <c r="AG28" i="9"/>
  <c r="AK28" i="9"/>
  <c r="AO28" i="9"/>
  <c r="AS72" i="5"/>
  <c r="AS71" i="5"/>
  <c r="AT71" i="5" s="1"/>
  <c r="AS70" i="5"/>
  <c r="AT70" i="5" s="1"/>
  <c r="AS69" i="5"/>
  <c r="AT69" i="5" s="1"/>
  <c r="AS68" i="5"/>
  <c r="AT68" i="5" s="1"/>
  <c r="AS67" i="5"/>
  <c r="AT67" i="5" s="1"/>
  <c r="AS66" i="5"/>
  <c r="AT66" i="5" s="1"/>
  <c r="AS65" i="5"/>
  <c r="AT65" i="5" s="1"/>
  <c r="AS64" i="5"/>
  <c r="AT64" i="5" s="1"/>
  <c r="AS63" i="5"/>
  <c r="AT63" i="5" s="1"/>
  <c r="AS62" i="5"/>
  <c r="AT62" i="5" s="1"/>
  <c r="AS61" i="5"/>
  <c r="AT61" i="5" s="1"/>
  <c r="AS60" i="5"/>
  <c r="AT60" i="5" s="1"/>
  <c r="AS59" i="5"/>
  <c r="AT59" i="5" s="1"/>
  <c r="AS58" i="5"/>
  <c r="AT58" i="5" s="1"/>
  <c r="AS57" i="5"/>
  <c r="AT57" i="5" s="1"/>
  <c r="AS56" i="5"/>
  <c r="AT56" i="5" s="1"/>
  <c r="AS55" i="5"/>
  <c r="AT55" i="5" s="1"/>
  <c r="AS54" i="5"/>
  <c r="AT54" i="5" s="1"/>
  <c r="AS53" i="5"/>
  <c r="AT53" i="5" s="1"/>
  <c r="AS52" i="5"/>
  <c r="AT52" i="5" s="1"/>
  <c r="AS51" i="5"/>
  <c r="AT51" i="5" s="1"/>
  <c r="AS50" i="5"/>
  <c r="AT50" i="5" s="1"/>
  <c r="AS49" i="5"/>
  <c r="AT49" i="5" s="1"/>
  <c r="AS48" i="5"/>
  <c r="AT48" i="5" s="1"/>
  <c r="AS47" i="5"/>
  <c r="AT47" i="5" s="1"/>
  <c r="AS46" i="5"/>
  <c r="AT46" i="5" s="1"/>
  <c r="AS45" i="5"/>
  <c r="AT45" i="5" s="1"/>
  <c r="AS44" i="5"/>
  <c r="AT44" i="5" s="1"/>
  <c r="AS43" i="5"/>
  <c r="AT43" i="5" s="1"/>
  <c r="AS42" i="5"/>
  <c r="AT42" i="5" s="1"/>
  <c r="AS41" i="5"/>
  <c r="AT41" i="5" s="1"/>
  <c r="AS40" i="5"/>
  <c r="AT40" i="5" s="1"/>
  <c r="AS39" i="5"/>
  <c r="AT39" i="5" s="1"/>
  <c r="AS38" i="5"/>
  <c r="AT38" i="5" s="1"/>
  <c r="AS37" i="5"/>
  <c r="AT37" i="5" s="1"/>
  <c r="AS36" i="5"/>
  <c r="AT36" i="5" s="1"/>
  <c r="AS35" i="5"/>
  <c r="AT35" i="5" s="1"/>
  <c r="AS34" i="5"/>
  <c r="AS33" i="5"/>
  <c r="AS32" i="5"/>
  <c r="AS31" i="5"/>
  <c r="AS30" i="5"/>
  <c r="AS29" i="5"/>
  <c r="AS28" i="5"/>
  <c r="AS27" i="5"/>
  <c r="AS26" i="5"/>
  <c r="AS25" i="5"/>
  <c r="AS24" i="5"/>
  <c r="AS23" i="5"/>
  <c r="AS22" i="5"/>
  <c r="AS21" i="5"/>
  <c r="AS20" i="5"/>
  <c r="AS19" i="5"/>
  <c r="AS18" i="5"/>
  <c r="AS17" i="5"/>
  <c r="AS16" i="5"/>
  <c r="AS15" i="5"/>
  <c r="AS14" i="5"/>
  <c r="AS13" i="5"/>
  <c r="AS12" i="5"/>
  <c r="AS11" i="5"/>
  <c r="AO73" i="5"/>
  <c r="AK73" i="5"/>
  <c r="AG73" i="5"/>
  <c r="AC73" i="5"/>
  <c r="Y73" i="5"/>
  <c r="U73" i="5"/>
  <c r="Q73" i="5"/>
  <c r="M73" i="5"/>
  <c r="I73" i="5"/>
  <c r="E73" i="5"/>
  <c r="AS73" i="5" l="1"/>
  <c r="E12" i="1" s="1"/>
  <c r="M98" i="4"/>
  <c r="I98" i="4"/>
  <c r="J98" i="4" s="1"/>
  <c r="H98" i="4"/>
  <c r="M97" i="4"/>
  <c r="M96" i="4"/>
  <c r="M94" i="4"/>
  <c r="M92" i="4"/>
  <c r="P91" i="4"/>
  <c r="B102" i="13" s="1"/>
  <c r="P93" i="4"/>
  <c r="B104" i="13" s="1"/>
  <c r="A96" i="4"/>
  <c r="O96" i="4" s="1"/>
  <c r="A107" i="13" s="1"/>
  <c r="B96" i="4"/>
  <c r="C96" i="4"/>
  <c r="D96" i="4"/>
  <c r="E96" i="4"/>
  <c r="A97" i="4"/>
  <c r="O97" i="4" s="1"/>
  <c r="A108" i="13" s="1"/>
  <c r="B97" i="4"/>
  <c r="C97" i="4"/>
  <c r="D97" i="4"/>
  <c r="E97" i="4"/>
  <c r="A98" i="4"/>
  <c r="O98" i="4" s="1"/>
  <c r="A109" i="13" s="1"/>
  <c r="B98" i="4"/>
  <c r="C98" i="4"/>
  <c r="D98" i="4"/>
  <c r="E98" i="4"/>
  <c r="A94" i="4"/>
  <c r="O94" i="4" s="1"/>
  <c r="A105" i="13" s="1"/>
  <c r="B94" i="4"/>
  <c r="C94" i="4"/>
  <c r="D94" i="4"/>
  <c r="E94" i="4"/>
  <c r="A92" i="4"/>
  <c r="O92" i="4" s="1"/>
  <c r="A103" i="13" s="1"/>
  <c r="B92" i="4"/>
  <c r="C92" i="4"/>
  <c r="D92" i="4"/>
  <c r="E92" i="4"/>
  <c r="M90" i="4"/>
  <c r="M89" i="4"/>
  <c r="M88" i="4"/>
  <c r="M87" i="4"/>
  <c r="M86" i="4"/>
  <c r="M85" i="4"/>
  <c r="B84" i="4"/>
  <c r="C84" i="4"/>
  <c r="D84" i="4"/>
  <c r="E84" i="4"/>
  <c r="B85" i="4"/>
  <c r="C85" i="4"/>
  <c r="D85" i="4"/>
  <c r="E85" i="4"/>
  <c r="B86" i="4"/>
  <c r="C86" i="4"/>
  <c r="D86" i="4"/>
  <c r="E86" i="4"/>
  <c r="B87" i="4"/>
  <c r="C87" i="4"/>
  <c r="D87" i="4"/>
  <c r="E87" i="4"/>
  <c r="B88" i="4"/>
  <c r="C88" i="4"/>
  <c r="D88" i="4"/>
  <c r="E88" i="4"/>
  <c r="B89" i="4"/>
  <c r="C89" i="4"/>
  <c r="D89" i="4"/>
  <c r="E89" i="4"/>
  <c r="B90" i="4"/>
  <c r="C90" i="4"/>
  <c r="D90" i="4"/>
  <c r="E90" i="4"/>
  <c r="A84" i="4"/>
  <c r="O84" i="4" s="1"/>
  <c r="A95" i="13" s="1"/>
  <c r="A85" i="4"/>
  <c r="O85" i="4" s="1"/>
  <c r="A96" i="13" s="1"/>
  <c r="A86" i="4"/>
  <c r="O86" i="4" s="1"/>
  <c r="A97" i="13" s="1"/>
  <c r="A87" i="4"/>
  <c r="O87" i="4" s="1"/>
  <c r="A98" i="13" s="1"/>
  <c r="A88" i="4"/>
  <c r="O88" i="4" s="1"/>
  <c r="A99" i="13" s="1"/>
  <c r="A89" i="4"/>
  <c r="O89" i="4" s="1"/>
  <c r="A100" i="13" s="1"/>
  <c r="A90" i="4"/>
  <c r="O90" i="4" s="1"/>
  <c r="A101" i="13" s="1"/>
  <c r="A25" i="9"/>
  <c r="AU25" i="9" s="1"/>
  <c r="A26" i="9"/>
  <c r="AU26" i="9" s="1"/>
  <c r="A27" i="9"/>
  <c r="AU27" i="9" s="1"/>
  <c r="A23" i="9"/>
  <c r="AU23" i="9" s="1"/>
  <c r="A21" i="9"/>
  <c r="AU21" i="9" s="1"/>
  <c r="B27" i="9"/>
  <c r="B21" i="9"/>
  <c r="AQ27" i="9"/>
  <c r="AS27" i="9" s="1"/>
  <c r="AT27" i="9" s="1"/>
  <c r="AM27" i="9"/>
  <c r="AI27" i="9"/>
  <c r="AE27" i="9"/>
  <c r="AA27" i="9"/>
  <c r="W27" i="9"/>
  <c r="S27" i="9"/>
  <c r="O27" i="9"/>
  <c r="K27" i="9"/>
  <c r="G27" i="9"/>
  <c r="AQ26" i="9"/>
  <c r="AS26" i="9" s="1"/>
  <c r="AT26" i="9" s="1"/>
  <c r="AM26" i="9"/>
  <c r="AI26" i="9"/>
  <c r="AE26" i="9"/>
  <c r="AA26" i="9"/>
  <c r="W26" i="9"/>
  <c r="S26" i="9"/>
  <c r="O26" i="9"/>
  <c r="K26" i="9"/>
  <c r="AQ25" i="9"/>
  <c r="AS25" i="9" s="1"/>
  <c r="AT25" i="9" s="1"/>
  <c r="AM25" i="9"/>
  <c r="AI25" i="9"/>
  <c r="AE25" i="9"/>
  <c r="AA25" i="9"/>
  <c r="W25" i="9"/>
  <c r="S25" i="9"/>
  <c r="O25" i="9"/>
  <c r="K25" i="9"/>
  <c r="G25" i="9"/>
  <c r="AQ23" i="9"/>
  <c r="AS23" i="9" s="1"/>
  <c r="AM23" i="9"/>
  <c r="AI23" i="9"/>
  <c r="AE23" i="9"/>
  <c r="AA23" i="9"/>
  <c r="W23" i="9"/>
  <c r="S23" i="9"/>
  <c r="O23" i="9"/>
  <c r="K23" i="9"/>
  <c r="G23" i="9"/>
  <c r="AQ21" i="9"/>
  <c r="AS21" i="9" s="1"/>
  <c r="AM21" i="9"/>
  <c r="AI21" i="9"/>
  <c r="AE21" i="9"/>
  <c r="AA21" i="9"/>
  <c r="W21" i="9"/>
  <c r="S21" i="9"/>
  <c r="O21" i="9"/>
  <c r="K21" i="9"/>
  <c r="G21" i="9"/>
  <c r="AQ19" i="9"/>
  <c r="AS19" i="9" s="1"/>
  <c r="AM19" i="9"/>
  <c r="AI19" i="9"/>
  <c r="AE19" i="9"/>
  <c r="AA19" i="9"/>
  <c r="W19" i="9"/>
  <c r="S19" i="9"/>
  <c r="O19" i="9"/>
  <c r="K19" i="9"/>
  <c r="G19" i="9"/>
  <c r="AQ18" i="9"/>
  <c r="AS18" i="9" s="1"/>
  <c r="AM18" i="9"/>
  <c r="AI18" i="9"/>
  <c r="AE18" i="9"/>
  <c r="AA18" i="9"/>
  <c r="W18" i="9"/>
  <c r="S18" i="9"/>
  <c r="O18" i="9"/>
  <c r="K18" i="9"/>
  <c r="AQ17" i="9"/>
  <c r="AS17" i="9" s="1"/>
  <c r="AM17" i="9"/>
  <c r="AI17" i="9"/>
  <c r="AE17" i="9"/>
  <c r="AA17" i="9"/>
  <c r="W17" i="9"/>
  <c r="S17" i="9"/>
  <c r="O17" i="9"/>
  <c r="K17" i="9"/>
  <c r="G17" i="9"/>
  <c r="AQ16" i="9"/>
  <c r="AS16" i="9" s="1"/>
  <c r="AM16" i="9"/>
  <c r="AI16" i="9"/>
  <c r="AE16" i="9"/>
  <c r="AA16" i="9"/>
  <c r="W16" i="9"/>
  <c r="S16" i="9"/>
  <c r="O16" i="9"/>
  <c r="K16" i="9"/>
  <c r="AQ15" i="9"/>
  <c r="AS15" i="9" s="1"/>
  <c r="AM15" i="9"/>
  <c r="AI15" i="9"/>
  <c r="AE15" i="9"/>
  <c r="AA15" i="9"/>
  <c r="W15" i="9"/>
  <c r="S15" i="9"/>
  <c r="O15" i="9"/>
  <c r="K15" i="9"/>
  <c r="AQ14" i="9"/>
  <c r="AS14" i="9" s="1"/>
  <c r="AM14" i="9"/>
  <c r="AI14" i="9"/>
  <c r="AE14" i="9"/>
  <c r="AA14" i="9"/>
  <c r="W14" i="9"/>
  <c r="S14" i="9"/>
  <c r="O14" i="9"/>
  <c r="K14" i="9"/>
  <c r="AQ13" i="9"/>
  <c r="AM13" i="9"/>
  <c r="AI13" i="9"/>
  <c r="AE13" i="9"/>
  <c r="AA13" i="9"/>
  <c r="S13" i="9"/>
  <c r="O13" i="9"/>
  <c r="K13" i="9"/>
  <c r="AQ72" i="5"/>
  <c r="AQ71" i="5"/>
  <c r="AQ70" i="5"/>
  <c r="AQ69" i="5"/>
  <c r="AQ68" i="5"/>
  <c r="AQ67" i="5"/>
  <c r="AQ66" i="5"/>
  <c r="AQ65" i="5"/>
  <c r="AQ64" i="5"/>
  <c r="AQ63" i="5"/>
  <c r="AQ62" i="5"/>
  <c r="AQ61" i="5"/>
  <c r="AQ60" i="5"/>
  <c r="AQ59" i="5"/>
  <c r="AQ58" i="5"/>
  <c r="AQ57" i="5"/>
  <c r="AQ56" i="5"/>
  <c r="AQ55" i="5"/>
  <c r="AQ54" i="5"/>
  <c r="AQ53" i="5"/>
  <c r="AQ52" i="5"/>
  <c r="AQ51" i="5"/>
  <c r="AQ50" i="5"/>
  <c r="AQ49" i="5"/>
  <c r="AQ48" i="5"/>
  <c r="AQ47" i="5"/>
  <c r="AQ46" i="5"/>
  <c r="AQ45" i="5"/>
  <c r="AQ44" i="5"/>
  <c r="AQ43" i="5"/>
  <c r="AQ42" i="5"/>
  <c r="AQ41" i="5"/>
  <c r="AQ40" i="5"/>
  <c r="AQ39" i="5"/>
  <c r="AQ38" i="5"/>
  <c r="AQ37" i="5"/>
  <c r="AQ36" i="5"/>
  <c r="AQ35" i="5"/>
  <c r="AQ34" i="5"/>
  <c r="AQ33" i="5"/>
  <c r="AQ32" i="5"/>
  <c r="AQ31" i="5"/>
  <c r="AQ30" i="5"/>
  <c r="AQ29" i="5"/>
  <c r="AQ28" i="5"/>
  <c r="AQ27" i="5"/>
  <c r="AQ26" i="5"/>
  <c r="AQ25" i="5"/>
  <c r="AQ24" i="5"/>
  <c r="AQ23" i="5"/>
  <c r="AQ22" i="5"/>
  <c r="AQ21" i="5"/>
  <c r="AQ20" i="5"/>
  <c r="AQ19" i="5"/>
  <c r="AQ18" i="5"/>
  <c r="AQ17" i="5"/>
  <c r="AQ16" i="5"/>
  <c r="AQ15" i="5"/>
  <c r="AQ14" i="5"/>
  <c r="AQ13" i="5"/>
  <c r="AQ12" i="5"/>
  <c r="AQ11" i="5"/>
  <c r="AM72" i="5"/>
  <c r="AM71" i="5"/>
  <c r="AM70" i="5"/>
  <c r="AM69" i="5"/>
  <c r="AM68" i="5"/>
  <c r="AM67" i="5"/>
  <c r="AM66" i="5"/>
  <c r="AM65" i="5"/>
  <c r="AM64" i="5"/>
  <c r="AM63" i="5"/>
  <c r="AM62" i="5"/>
  <c r="AM61" i="5"/>
  <c r="AM60" i="5"/>
  <c r="AM59" i="5"/>
  <c r="AM58" i="5"/>
  <c r="AM57" i="5"/>
  <c r="AM56" i="5"/>
  <c r="AM55" i="5"/>
  <c r="AM54" i="5"/>
  <c r="AM53" i="5"/>
  <c r="AM52" i="5"/>
  <c r="AM51" i="5"/>
  <c r="AM50" i="5"/>
  <c r="AM49" i="5"/>
  <c r="AM48" i="5"/>
  <c r="AM47" i="5"/>
  <c r="AM46" i="5"/>
  <c r="AM45" i="5"/>
  <c r="AM44" i="5"/>
  <c r="AM43" i="5"/>
  <c r="AM42" i="5"/>
  <c r="AM41" i="5"/>
  <c r="AM40" i="5"/>
  <c r="AM39" i="5"/>
  <c r="AM38" i="5"/>
  <c r="AM37" i="5"/>
  <c r="AM36" i="5"/>
  <c r="AM35" i="5"/>
  <c r="AM34" i="5"/>
  <c r="AM33" i="5"/>
  <c r="AM32" i="5"/>
  <c r="AM31" i="5"/>
  <c r="AM30" i="5"/>
  <c r="AM29" i="5"/>
  <c r="AM28" i="5"/>
  <c r="AM27" i="5"/>
  <c r="AM26" i="5"/>
  <c r="AM25" i="5"/>
  <c r="AM24" i="5"/>
  <c r="AM23" i="5"/>
  <c r="AM22" i="5"/>
  <c r="AM21" i="5"/>
  <c r="AM20" i="5"/>
  <c r="AM19" i="5"/>
  <c r="AM18" i="5"/>
  <c r="AM17" i="5"/>
  <c r="AM16" i="5"/>
  <c r="AM15" i="5"/>
  <c r="AM14" i="5"/>
  <c r="AM13" i="5"/>
  <c r="AM12" i="5"/>
  <c r="AM11" i="5"/>
  <c r="AI72" i="5"/>
  <c r="AI71" i="5"/>
  <c r="AI70" i="5"/>
  <c r="AI69" i="5"/>
  <c r="AI68" i="5"/>
  <c r="AI67" i="5"/>
  <c r="AI66" i="5"/>
  <c r="AI65" i="5"/>
  <c r="AI64" i="5"/>
  <c r="AI63" i="5"/>
  <c r="AI62" i="5"/>
  <c r="AI61" i="5"/>
  <c r="AI60" i="5"/>
  <c r="AI59" i="5"/>
  <c r="AI58" i="5"/>
  <c r="AI57" i="5"/>
  <c r="AI56" i="5"/>
  <c r="AI55" i="5"/>
  <c r="AI54" i="5"/>
  <c r="AI53" i="5"/>
  <c r="AI52" i="5"/>
  <c r="AI51" i="5"/>
  <c r="AI50" i="5"/>
  <c r="AI49" i="5"/>
  <c r="AI48" i="5"/>
  <c r="AI47" i="5"/>
  <c r="AI46" i="5"/>
  <c r="AI45" i="5"/>
  <c r="AI44" i="5"/>
  <c r="AI43" i="5"/>
  <c r="AI42" i="5"/>
  <c r="AI41" i="5"/>
  <c r="AI40" i="5"/>
  <c r="AI39" i="5"/>
  <c r="AI38" i="5"/>
  <c r="AI37" i="5"/>
  <c r="AI36" i="5"/>
  <c r="AI35" i="5"/>
  <c r="AI34" i="5"/>
  <c r="AI33" i="5"/>
  <c r="AI32" i="5"/>
  <c r="AI31" i="5"/>
  <c r="AI30" i="5"/>
  <c r="AI29" i="5"/>
  <c r="AI28" i="5"/>
  <c r="AI27" i="5"/>
  <c r="AI26" i="5"/>
  <c r="AI25" i="5"/>
  <c r="AI24" i="5"/>
  <c r="AI23" i="5"/>
  <c r="AI22" i="5"/>
  <c r="AI21" i="5"/>
  <c r="AI20" i="5"/>
  <c r="AI19" i="5"/>
  <c r="AI18" i="5"/>
  <c r="AI17" i="5"/>
  <c r="AI16" i="5"/>
  <c r="AI15" i="5"/>
  <c r="AI14" i="5"/>
  <c r="AI13" i="5"/>
  <c r="AI12" i="5"/>
  <c r="AI11" i="5"/>
  <c r="AE72" i="5"/>
  <c r="AE71" i="5"/>
  <c r="AE70" i="5"/>
  <c r="AE69" i="5"/>
  <c r="AE68" i="5"/>
  <c r="AE67" i="5"/>
  <c r="AE66" i="5"/>
  <c r="AE65" i="5"/>
  <c r="AE64" i="5"/>
  <c r="AE63" i="5"/>
  <c r="AE62" i="5"/>
  <c r="AE61" i="5"/>
  <c r="AE60" i="5"/>
  <c r="AE59" i="5"/>
  <c r="AE58" i="5"/>
  <c r="AE57" i="5"/>
  <c r="AE56" i="5"/>
  <c r="AE55" i="5"/>
  <c r="AE54" i="5"/>
  <c r="AE53" i="5"/>
  <c r="AE52" i="5"/>
  <c r="AE51" i="5"/>
  <c r="AE50" i="5"/>
  <c r="AE49" i="5"/>
  <c r="AE48" i="5"/>
  <c r="AE47" i="5"/>
  <c r="AE46" i="5"/>
  <c r="AE45" i="5"/>
  <c r="AE44" i="5"/>
  <c r="AE43" i="5"/>
  <c r="AE42" i="5"/>
  <c r="AE41" i="5"/>
  <c r="AE40" i="5"/>
  <c r="AE39" i="5"/>
  <c r="AE38" i="5"/>
  <c r="AE37" i="5"/>
  <c r="AE36" i="5"/>
  <c r="AE35" i="5"/>
  <c r="AE34" i="5"/>
  <c r="AE33" i="5"/>
  <c r="AE32" i="5"/>
  <c r="AE31" i="5"/>
  <c r="AE30" i="5"/>
  <c r="AE29" i="5"/>
  <c r="AE28" i="5"/>
  <c r="AE27" i="5"/>
  <c r="AE26" i="5"/>
  <c r="AE25" i="5"/>
  <c r="AE24" i="5"/>
  <c r="AE23" i="5"/>
  <c r="AE22" i="5"/>
  <c r="AE21" i="5"/>
  <c r="AE20" i="5"/>
  <c r="AE19" i="5"/>
  <c r="AE18" i="5"/>
  <c r="AE17" i="5"/>
  <c r="AE16" i="5"/>
  <c r="AE15" i="5"/>
  <c r="AE14" i="5"/>
  <c r="AE13" i="5"/>
  <c r="AE12" i="5"/>
  <c r="AE11" i="5"/>
  <c r="AA72" i="5"/>
  <c r="AA71" i="5"/>
  <c r="AA70" i="5"/>
  <c r="AA69" i="5"/>
  <c r="AA68" i="5"/>
  <c r="AA67" i="5"/>
  <c r="AA66" i="5"/>
  <c r="AA65" i="5"/>
  <c r="AA64" i="5"/>
  <c r="AA63" i="5"/>
  <c r="AA62" i="5"/>
  <c r="AA61" i="5"/>
  <c r="AA60" i="5"/>
  <c r="AA59" i="5"/>
  <c r="AA58" i="5"/>
  <c r="AA57" i="5"/>
  <c r="AA56" i="5"/>
  <c r="AA55" i="5"/>
  <c r="AA54" i="5"/>
  <c r="AA53" i="5"/>
  <c r="AA52" i="5"/>
  <c r="AA51" i="5"/>
  <c r="AA50" i="5"/>
  <c r="AA49" i="5"/>
  <c r="AA48" i="5"/>
  <c r="AA47" i="5"/>
  <c r="AA46" i="5"/>
  <c r="AA45" i="5"/>
  <c r="AA44" i="5"/>
  <c r="AA43" i="5"/>
  <c r="AA42" i="5"/>
  <c r="AA41" i="5"/>
  <c r="AA40" i="5"/>
  <c r="AA39" i="5"/>
  <c r="AA38" i="5"/>
  <c r="AA37" i="5"/>
  <c r="AA36" i="5"/>
  <c r="AA35" i="5"/>
  <c r="AA34" i="5"/>
  <c r="AA33" i="5"/>
  <c r="AA32" i="5"/>
  <c r="AA31" i="5"/>
  <c r="AA30" i="5"/>
  <c r="AA29" i="5"/>
  <c r="AA28" i="5"/>
  <c r="AA27" i="5"/>
  <c r="AA26" i="5"/>
  <c r="AA25" i="5"/>
  <c r="AA24" i="5"/>
  <c r="AA23" i="5"/>
  <c r="AA22" i="5"/>
  <c r="AA21" i="5"/>
  <c r="AA20" i="5"/>
  <c r="AA19" i="5"/>
  <c r="AA18" i="5"/>
  <c r="AA17" i="5"/>
  <c r="AA16" i="5"/>
  <c r="AA15" i="5"/>
  <c r="AA14" i="5"/>
  <c r="AA13" i="5"/>
  <c r="AA12" i="5"/>
  <c r="AA11" i="5"/>
  <c r="W72" i="5"/>
  <c r="W71" i="5"/>
  <c r="W70" i="5"/>
  <c r="W69" i="5"/>
  <c r="W68" i="5"/>
  <c r="W67" i="5"/>
  <c r="W66" i="5"/>
  <c r="W65" i="5"/>
  <c r="W64" i="5"/>
  <c r="W63" i="5"/>
  <c r="W62" i="5"/>
  <c r="W61" i="5"/>
  <c r="W60" i="5"/>
  <c r="W59" i="5"/>
  <c r="W58" i="5"/>
  <c r="W57" i="5"/>
  <c r="W56" i="5"/>
  <c r="W55" i="5"/>
  <c r="W54" i="5"/>
  <c r="W53" i="5"/>
  <c r="W52" i="5"/>
  <c r="W51" i="5"/>
  <c r="W50" i="5"/>
  <c r="W49" i="5"/>
  <c r="W48" i="5"/>
  <c r="W47" i="5"/>
  <c r="W46" i="5"/>
  <c r="W45" i="5"/>
  <c r="W44" i="5"/>
  <c r="W43" i="5"/>
  <c r="W42" i="5"/>
  <c r="W41" i="5"/>
  <c r="W40" i="5"/>
  <c r="W39" i="5"/>
  <c r="W38" i="5"/>
  <c r="W37" i="5"/>
  <c r="W36" i="5"/>
  <c r="W35" i="5"/>
  <c r="W34" i="5"/>
  <c r="W33" i="5"/>
  <c r="W32" i="5"/>
  <c r="W31" i="5"/>
  <c r="W30" i="5"/>
  <c r="W29" i="5"/>
  <c r="W28" i="5"/>
  <c r="W27" i="5"/>
  <c r="W26" i="5"/>
  <c r="W25" i="5"/>
  <c r="W24" i="5"/>
  <c r="W23" i="5"/>
  <c r="W22" i="5"/>
  <c r="W21" i="5"/>
  <c r="W20" i="5"/>
  <c r="W19" i="5"/>
  <c r="W18" i="5"/>
  <c r="W17" i="5"/>
  <c r="W16" i="5"/>
  <c r="W15" i="5"/>
  <c r="W14" i="5"/>
  <c r="W13" i="5"/>
  <c r="W12" i="5"/>
  <c r="W11" i="5"/>
  <c r="S72" i="5"/>
  <c r="S71" i="5"/>
  <c r="S70" i="5"/>
  <c r="S69" i="5"/>
  <c r="S68" i="5"/>
  <c r="S67" i="5"/>
  <c r="S66" i="5"/>
  <c r="S65" i="5"/>
  <c r="S64" i="5"/>
  <c r="S63" i="5"/>
  <c r="S62" i="5"/>
  <c r="S61" i="5"/>
  <c r="S60" i="5"/>
  <c r="S59" i="5"/>
  <c r="S58" i="5"/>
  <c r="S57" i="5"/>
  <c r="S56" i="5"/>
  <c r="S55" i="5"/>
  <c r="S54" i="5"/>
  <c r="S53" i="5"/>
  <c r="S52" i="5"/>
  <c r="S51" i="5"/>
  <c r="S50" i="5"/>
  <c r="S49" i="5"/>
  <c r="S48" i="5"/>
  <c r="S47" i="5"/>
  <c r="S46" i="5"/>
  <c r="S45" i="5"/>
  <c r="S44" i="5"/>
  <c r="S43" i="5"/>
  <c r="S42" i="5"/>
  <c r="S41" i="5"/>
  <c r="S40" i="5"/>
  <c r="S39" i="5"/>
  <c r="S38" i="5"/>
  <c r="S37" i="5"/>
  <c r="S36" i="5"/>
  <c r="S35" i="5"/>
  <c r="S34" i="5"/>
  <c r="S33" i="5"/>
  <c r="S32" i="5"/>
  <c r="S31" i="5"/>
  <c r="S30" i="5"/>
  <c r="S29" i="5"/>
  <c r="S28" i="5"/>
  <c r="S27" i="5"/>
  <c r="S26" i="5"/>
  <c r="S25" i="5"/>
  <c r="S24" i="5"/>
  <c r="S23" i="5"/>
  <c r="S22" i="5"/>
  <c r="S21" i="5"/>
  <c r="S20" i="5"/>
  <c r="S19" i="5"/>
  <c r="S18" i="5"/>
  <c r="S17" i="5"/>
  <c r="S16" i="5"/>
  <c r="S15" i="5"/>
  <c r="S14" i="5"/>
  <c r="S13" i="5"/>
  <c r="S12" i="5"/>
  <c r="S11" i="5"/>
  <c r="O72" i="5"/>
  <c r="O71" i="5"/>
  <c r="O70" i="5"/>
  <c r="O69" i="5"/>
  <c r="O68" i="5"/>
  <c r="O67" i="5"/>
  <c r="O66" i="5"/>
  <c r="O65" i="5"/>
  <c r="O64" i="5"/>
  <c r="O63" i="5"/>
  <c r="O62" i="5"/>
  <c r="O61" i="5"/>
  <c r="O60" i="5"/>
  <c r="O59" i="5"/>
  <c r="O58" i="5"/>
  <c r="O57" i="5"/>
  <c r="O56" i="5"/>
  <c r="O55" i="5"/>
  <c r="O54" i="5"/>
  <c r="O53" i="5"/>
  <c r="O52" i="5"/>
  <c r="O51" i="5"/>
  <c r="O50" i="5"/>
  <c r="O49" i="5"/>
  <c r="O48" i="5"/>
  <c r="O47" i="5"/>
  <c r="O46" i="5"/>
  <c r="O45" i="5"/>
  <c r="O44" i="5"/>
  <c r="O43" i="5"/>
  <c r="O42" i="5"/>
  <c r="O41" i="5"/>
  <c r="O40" i="5"/>
  <c r="O39" i="5"/>
  <c r="O38" i="5"/>
  <c r="O37" i="5"/>
  <c r="O36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O21" i="5"/>
  <c r="O20" i="5"/>
  <c r="O19" i="5"/>
  <c r="O18" i="5"/>
  <c r="O17" i="5"/>
  <c r="O16" i="5"/>
  <c r="O15" i="5"/>
  <c r="O14" i="5"/>
  <c r="O13" i="5"/>
  <c r="O12" i="5"/>
  <c r="O11" i="5"/>
  <c r="K72" i="5"/>
  <c r="K71" i="5"/>
  <c r="K70" i="5"/>
  <c r="K69" i="5"/>
  <c r="K68" i="5"/>
  <c r="K67" i="5"/>
  <c r="K66" i="5"/>
  <c r="K65" i="5"/>
  <c r="K64" i="5"/>
  <c r="K63" i="5"/>
  <c r="K62" i="5"/>
  <c r="K61" i="5"/>
  <c r="K60" i="5"/>
  <c r="K59" i="5"/>
  <c r="K58" i="5"/>
  <c r="K57" i="5"/>
  <c r="K56" i="5"/>
  <c r="K55" i="5"/>
  <c r="K54" i="5"/>
  <c r="K53" i="5"/>
  <c r="K52" i="5"/>
  <c r="K51" i="5"/>
  <c r="K50" i="5"/>
  <c r="K49" i="5"/>
  <c r="K48" i="5"/>
  <c r="K47" i="5"/>
  <c r="K46" i="5"/>
  <c r="K45" i="5"/>
  <c r="K44" i="5"/>
  <c r="K43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3" i="5"/>
  <c r="K12" i="5"/>
  <c r="K11" i="5"/>
  <c r="G72" i="5"/>
  <c r="G71" i="5"/>
  <c r="G70" i="5"/>
  <c r="G69" i="5"/>
  <c r="G68" i="5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A16" i="11"/>
  <c r="A17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37" i="11"/>
  <c r="A38" i="11"/>
  <c r="G28" i="9" l="1"/>
  <c r="S97" i="4"/>
  <c r="E108" i="13" s="1"/>
  <c r="C102" i="11"/>
  <c r="S98" i="4"/>
  <c r="E109" i="13" s="1"/>
  <c r="C103" i="11"/>
  <c r="AA28" i="9"/>
  <c r="AI28" i="9"/>
  <c r="AS28" i="9"/>
  <c r="W28" i="9"/>
  <c r="S96" i="4"/>
  <c r="E107" i="13" s="1"/>
  <c r="C101" i="11"/>
  <c r="A15" i="11"/>
  <c r="AU11" i="5"/>
  <c r="AQ73" i="5"/>
  <c r="AQ28" i="9"/>
  <c r="E21" i="1"/>
  <c r="O28" i="9"/>
  <c r="K28" i="9"/>
  <c r="AE28" i="9"/>
  <c r="AM28" i="9"/>
  <c r="S28" i="9"/>
  <c r="N98" i="4"/>
  <c r="E99" i="4"/>
  <c r="K73" i="5"/>
  <c r="S73" i="5"/>
  <c r="AA73" i="5"/>
  <c r="AI73" i="5"/>
  <c r="G73" i="5"/>
  <c r="O73" i="5"/>
  <c r="W73" i="5"/>
  <c r="AE73" i="5"/>
  <c r="AM73" i="5"/>
  <c r="AR12" i="5"/>
  <c r="R16" i="4" s="1"/>
  <c r="B16" i="13" s="1"/>
  <c r="AR14" i="5"/>
  <c r="R18" i="4" s="1"/>
  <c r="B18" i="13" s="1"/>
  <c r="AR16" i="5"/>
  <c r="R20" i="4" s="1"/>
  <c r="B20" i="13" s="1"/>
  <c r="AR18" i="5"/>
  <c r="R22" i="4" s="1"/>
  <c r="B22" i="13" s="1"/>
  <c r="AR20" i="5"/>
  <c r="R24" i="4" s="1"/>
  <c r="B24" i="13" s="1"/>
  <c r="AR22" i="5"/>
  <c r="R26" i="4" s="1"/>
  <c r="B26" i="13" s="1"/>
  <c r="AR24" i="5"/>
  <c r="R28" i="4" s="1"/>
  <c r="B28" i="13" s="1"/>
  <c r="AR26" i="5"/>
  <c r="R30" i="4" s="1"/>
  <c r="B30" i="13" s="1"/>
  <c r="AR28" i="5"/>
  <c r="R32" i="4" s="1"/>
  <c r="B32" i="13" s="1"/>
  <c r="AR30" i="5"/>
  <c r="R34" i="4" s="1"/>
  <c r="B34" i="13" s="1"/>
  <c r="AR32" i="5"/>
  <c r="R36" i="4" s="1"/>
  <c r="B36" i="13" s="1"/>
  <c r="AR34" i="5"/>
  <c r="R38" i="4" s="1"/>
  <c r="B38" i="13" s="1"/>
  <c r="AR36" i="5"/>
  <c r="R40" i="4" s="1"/>
  <c r="B40" i="13" s="1"/>
  <c r="AR38" i="5"/>
  <c r="R42" i="4" s="1"/>
  <c r="B42" i="13" s="1"/>
  <c r="AR40" i="5"/>
  <c r="R44" i="4" s="1"/>
  <c r="B44" i="13" s="1"/>
  <c r="AR42" i="5"/>
  <c r="R46" i="4" s="1"/>
  <c r="B46" i="13" s="1"/>
  <c r="AR44" i="5"/>
  <c r="R48" i="4" s="1"/>
  <c r="B48" i="13" s="1"/>
  <c r="AR46" i="5"/>
  <c r="R50" i="4" s="1"/>
  <c r="B50" i="13" s="1"/>
  <c r="AR48" i="5"/>
  <c r="R52" i="4" s="1"/>
  <c r="B52" i="13" s="1"/>
  <c r="AR50" i="5"/>
  <c r="R54" i="4" s="1"/>
  <c r="B54" i="13" s="1"/>
  <c r="AR52" i="5"/>
  <c r="R56" i="4" s="1"/>
  <c r="B56" i="13" s="1"/>
  <c r="AR54" i="5"/>
  <c r="R58" i="4" s="1"/>
  <c r="B58" i="13" s="1"/>
  <c r="AR56" i="5"/>
  <c r="R60" i="4" s="1"/>
  <c r="B60" i="13" s="1"/>
  <c r="AR58" i="5"/>
  <c r="R62" i="4" s="1"/>
  <c r="B62" i="13" s="1"/>
  <c r="AR60" i="5"/>
  <c r="R64" i="4" s="1"/>
  <c r="B64" i="13" s="1"/>
  <c r="AR62" i="5"/>
  <c r="R66" i="4" s="1"/>
  <c r="B66" i="13" s="1"/>
  <c r="AR64" i="5"/>
  <c r="R68" i="4" s="1"/>
  <c r="B68" i="13" s="1"/>
  <c r="AR66" i="5"/>
  <c r="R70" i="4" s="1"/>
  <c r="B70" i="13" s="1"/>
  <c r="AR68" i="5"/>
  <c r="R72" i="4" s="1"/>
  <c r="B72" i="13" s="1"/>
  <c r="AR70" i="5"/>
  <c r="R74" i="4" s="1"/>
  <c r="B74" i="13" s="1"/>
  <c r="AR72" i="5"/>
  <c r="R76" i="4" s="1"/>
  <c r="B76" i="13" s="1"/>
  <c r="AR13" i="5"/>
  <c r="R17" i="4" s="1"/>
  <c r="B17" i="13" s="1"/>
  <c r="AR15" i="5"/>
  <c r="R19" i="4" s="1"/>
  <c r="B19" i="13" s="1"/>
  <c r="AR17" i="5"/>
  <c r="R21" i="4" s="1"/>
  <c r="B21" i="13" s="1"/>
  <c r="AR19" i="5"/>
  <c r="R23" i="4" s="1"/>
  <c r="B23" i="13" s="1"/>
  <c r="AR21" i="5"/>
  <c r="R25" i="4" s="1"/>
  <c r="B25" i="13" s="1"/>
  <c r="AR23" i="5"/>
  <c r="R27" i="4" s="1"/>
  <c r="B27" i="13" s="1"/>
  <c r="AR25" i="5"/>
  <c r="R29" i="4" s="1"/>
  <c r="B29" i="13" s="1"/>
  <c r="AR27" i="5"/>
  <c r="R31" i="4" s="1"/>
  <c r="B31" i="13" s="1"/>
  <c r="AR29" i="5"/>
  <c r="R33" i="4" s="1"/>
  <c r="B33" i="13" s="1"/>
  <c r="AR31" i="5"/>
  <c r="R35" i="4" s="1"/>
  <c r="B35" i="13" s="1"/>
  <c r="AR33" i="5"/>
  <c r="R37" i="4" s="1"/>
  <c r="B37" i="13" s="1"/>
  <c r="AR35" i="5"/>
  <c r="R39" i="4" s="1"/>
  <c r="B39" i="13" s="1"/>
  <c r="AR37" i="5"/>
  <c r="R41" i="4" s="1"/>
  <c r="B41" i="13" s="1"/>
  <c r="AR39" i="5"/>
  <c r="R43" i="4" s="1"/>
  <c r="B43" i="13" s="1"/>
  <c r="AR41" i="5"/>
  <c r="R45" i="4" s="1"/>
  <c r="B45" i="13" s="1"/>
  <c r="AR43" i="5"/>
  <c r="R47" i="4" s="1"/>
  <c r="B47" i="13" s="1"/>
  <c r="AR45" i="5"/>
  <c r="R49" i="4" s="1"/>
  <c r="B49" i="13" s="1"/>
  <c r="AR47" i="5"/>
  <c r="R51" i="4" s="1"/>
  <c r="B51" i="13" s="1"/>
  <c r="AR49" i="5"/>
  <c r="R53" i="4" s="1"/>
  <c r="B53" i="13" s="1"/>
  <c r="AR51" i="5"/>
  <c r="R55" i="4" s="1"/>
  <c r="B55" i="13" s="1"/>
  <c r="AR53" i="5"/>
  <c r="R57" i="4" s="1"/>
  <c r="B57" i="13" s="1"/>
  <c r="AR55" i="5"/>
  <c r="R59" i="4" s="1"/>
  <c r="B59" i="13" s="1"/>
  <c r="AR57" i="5"/>
  <c r="R61" i="4" s="1"/>
  <c r="B61" i="13" s="1"/>
  <c r="AR59" i="5"/>
  <c r="R63" i="4" s="1"/>
  <c r="B63" i="13" s="1"/>
  <c r="AR61" i="5"/>
  <c r="R65" i="4" s="1"/>
  <c r="B65" i="13" s="1"/>
  <c r="AR63" i="5"/>
  <c r="R67" i="4" s="1"/>
  <c r="B67" i="13" s="1"/>
  <c r="AR65" i="5"/>
  <c r="R69" i="4" s="1"/>
  <c r="B69" i="13" s="1"/>
  <c r="AR67" i="5"/>
  <c r="R71" i="4" s="1"/>
  <c r="B71" i="13" s="1"/>
  <c r="AR69" i="5"/>
  <c r="R73" i="4" s="1"/>
  <c r="B73" i="13" s="1"/>
  <c r="AR71" i="5"/>
  <c r="R75" i="4" s="1"/>
  <c r="B75" i="13" s="1"/>
  <c r="AR15" i="9"/>
  <c r="P86" i="4" s="1"/>
  <c r="B97" i="13" s="1"/>
  <c r="AR17" i="9"/>
  <c r="P88" i="4" s="1"/>
  <c r="B99" i="13" s="1"/>
  <c r="AR19" i="9"/>
  <c r="P90" i="4" s="1"/>
  <c r="B101" i="13" s="1"/>
  <c r="AR23" i="9"/>
  <c r="P94" i="4" s="1"/>
  <c r="B105" i="13" s="1"/>
  <c r="AR21" i="9"/>
  <c r="P92" i="4" s="1"/>
  <c r="B103" i="13" s="1"/>
  <c r="AR25" i="9"/>
  <c r="P96" i="4" s="1"/>
  <c r="B107" i="13" s="1"/>
  <c r="AR27" i="9"/>
  <c r="P98" i="4" s="1"/>
  <c r="B109" i="13" s="1"/>
  <c r="AR13" i="9"/>
  <c r="AR14" i="9"/>
  <c r="P85" i="4" s="1"/>
  <c r="B96" i="13" s="1"/>
  <c r="AR16" i="9"/>
  <c r="P87" i="4" s="1"/>
  <c r="B98" i="13" s="1"/>
  <c r="AR18" i="9"/>
  <c r="P89" i="4" s="1"/>
  <c r="B100" i="13" s="1"/>
  <c r="P95" i="4"/>
  <c r="B106" i="13" s="1"/>
  <c r="AR26" i="9"/>
  <c r="P97" i="4" s="1"/>
  <c r="B108" i="13" s="1"/>
  <c r="AR11" i="5"/>
  <c r="Q98" i="4" l="1"/>
  <c r="C109" i="13" s="1"/>
  <c r="P84" i="4"/>
  <c r="B95" i="13" s="1"/>
  <c r="AR28" i="9"/>
  <c r="R15" i="4"/>
  <c r="B15" i="13" s="1"/>
  <c r="AR73" i="5"/>
  <c r="R77" i="4" l="1"/>
  <c r="B77" i="13" s="1"/>
  <c r="P99" i="4"/>
  <c r="B110" i="13" s="1"/>
  <c r="R98" i="4"/>
  <c r="D109" i="13" s="1"/>
  <c r="M84" i="4"/>
  <c r="M99" i="4" s="1"/>
  <c r="B6" i="5" l="1"/>
  <c r="B1" i="5"/>
  <c r="B2" i="5"/>
  <c r="B3" i="5"/>
  <c r="B4" i="5"/>
  <c r="B5" i="5"/>
  <c r="A6" i="5"/>
  <c r="K77" i="4" l="1"/>
  <c r="M75" i="4"/>
  <c r="O75" i="4" s="1"/>
  <c r="M76" i="4"/>
  <c r="O76" i="4" s="1"/>
  <c r="M45" i="4"/>
  <c r="O45" i="4" s="1"/>
  <c r="M46" i="4"/>
  <c r="O46" i="4" s="1"/>
  <c r="M47" i="4"/>
  <c r="M48" i="4"/>
  <c r="O48" i="4" s="1"/>
  <c r="M49" i="4"/>
  <c r="O49" i="4" s="1"/>
  <c r="M50" i="4"/>
  <c r="O50" i="4" s="1"/>
  <c r="M51" i="4"/>
  <c r="M52" i="4"/>
  <c r="O52" i="4" s="1"/>
  <c r="M53" i="4"/>
  <c r="O53" i="4" s="1"/>
  <c r="M54" i="4"/>
  <c r="O54" i="4" s="1"/>
  <c r="M55" i="4"/>
  <c r="M56" i="4"/>
  <c r="O56" i="4" s="1"/>
  <c r="M57" i="4"/>
  <c r="O57" i="4" s="1"/>
  <c r="M58" i="4"/>
  <c r="O58" i="4" s="1"/>
  <c r="M59" i="4"/>
  <c r="O59" i="4" s="1"/>
  <c r="M60" i="4"/>
  <c r="O60" i="4" s="1"/>
  <c r="M61" i="4"/>
  <c r="M62" i="4"/>
  <c r="O62" i="4" s="1"/>
  <c r="M63" i="4"/>
  <c r="O63" i="4" s="1"/>
  <c r="M64" i="4"/>
  <c r="O64" i="4" s="1"/>
  <c r="M65" i="4"/>
  <c r="O65" i="4" s="1"/>
  <c r="M66" i="4"/>
  <c r="O66" i="4" s="1"/>
  <c r="M67" i="4"/>
  <c r="O67" i="4" s="1"/>
  <c r="M68" i="4"/>
  <c r="O68" i="4" s="1"/>
  <c r="M69" i="4"/>
  <c r="M70" i="4"/>
  <c r="O70" i="4" s="1"/>
  <c r="M71" i="4"/>
  <c r="O71" i="4" s="1"/>
  <c r="M72" i="4"/>
  <c r="O72" i="4" s="1"/>
  <c r="M73" i="4"/>
  <c r="O73" i="4" s="1"/>
  <c r="M74" i="4"/>
  <c r="O74" i="4" s="1"/>
  <c r="O69" i="4"/>
  <c r="O61" i="4"/>
  <c r="O55" i="4"/>
  <c r="O51" i="4"/>
  <c r="O47" i="4"/>
  <c r="M15" i="4"/>
  <c r="O15" i="4" s="1"/>
  <c r="M16" i="4"/>
  <c r="O16" i="4" s="1"/>
  <c r="M17" i="4"/>
  <c r="O17" i="4" s="1"/>
  <c r="M18" i="4"/>
  <c r="O18" i="4" s="1"/>
  <c r="M19" i="4"/>
  <c r="O19" i="4" s="1"/>
  <c r="M20" i="4"/>
  <c r="O20" i="4" s="1"/>
  <c r="M21" i="4"/>
  <c r="O21" i="4" s="1"/>
  <c r="M22" i="4"/>
  <c r="O22" i="4" s="1"/>
  <c r="M23" i="4"/>
  <c r="O23" i="4" s="1"/>
  <c r="M24" i="4"/>
  <c r="O24" i="4" s="1"/>
  <c r="M25" i="4"/>
  <c r="O25" i="4" s="1"/>
  <c r="M26" i="4"/>
  <c r="O26" i="4" s="1"/>
  <c r="M27" i="4"/>
  <c r="O27" i="4" s="1"/>
  <c r="M28" i="4"/>
  <c r="O28" i="4" s="1"/>
  <c r="M29" i="4"/>
  <c r="O29" i="4" s="1"/>
  <c r="M30" i="4"/>
  <c r="O30" i="4" s="1"/>
  <c r="M31" i="4"/>
  <c r="O31" i="4" s="1"/>
  <c r="M32" i="4"/>
  <c r="O32" i="4" s="1"/>
  <c r="M33" i="4"/>
  <c r="O33" i="4" s="1"/>
  <c r="M34" i="4"/>
  <c r="O34" i="4" s="1"/>
  <c r="M35" i="4"/>
  <c r="O35" i="4" s="1"/>
  <c r="M36" i="4"/>
  <c r="O36" i="4" s="1"/>
  <c r="M37" i="4"/>
  <c r="O37" i="4" s="1"/>
  <c r="M38" i="4"/>
  <c r="O38" i="4" s="1"/>
  <c r="M39" i="4"/>
  <c r="O39" i="4" s="1"/>
  <c r="M40" i="4"/>
  <c r="O40" i="4" s="1"/>
  <c r="M41" i="4"/>
  <c r="O41" i="4" s="1"/>
  <c r="M42" i="4"/>
  <c r="O42" i="4" s="1"/>
  <c r="M43" i="4"/>
  <c r="O43" i="4" s="1"/>
  <c r="M44" i="4"/>
  <c r="O44" i="4" s="1"/>
  <c r="B75" i="4"/>
  <c r="C75" i="4"/>
  <c r="D75" i="4"/>
  <c r="E75" i="4"/>
  <c r="F75" i="4"/>
  <c r="B76" i="4"/>
  <c r="C76" i="4"/>
  <c r="D76" i="4"/>
  <c r="E76" i="4"/>
  <c r="F76" i="4"/>
  <c r="B45" i="4"/>
  <c r="C45" i="4"/>
  <c r="D45" i="4"/>
  <c r="E45" i="4"/>
  <c r="F45" i="4"/>
  <c r="B46" i="4"/>
  <c r="C46" i="4"/>
  <c r="D46" i="4"/>
  <c r="E46" i="4"/>
  <c r="F46" i="4"/>
  <c r="B47" i="4"/>
  <c r="C47" i="4"/>
  <c r="D47" i="4"/>
  <c r="E47" i="4"/>
  <c r="F47" i="4"/>
  <c r="B48" i="4"/>
  <c r="C48" i="4"/>
  <c r="D48" i="4"/>
  <c r="E48" i="4"/>
  <c r="F48" i="4"/>
  <c r="B49" i="4"/>
  <c r="C49" i="4"/>
  <c r="D49" i="4"/>
  <c r="E49" i="4"/>
  <c r="F49" i="4"/>
  <c r="B50" i="4"/>
  <c r="C50" i="4"/>
  <c r="D50" i="4"/>
  <c r="E50" i="4"/>
  <c r="F50" i="4"/>
  <c r="B51" i="4"/>
  <c r="C51" i="4"/>
  <c r="D51" i="4"/>
  <c r="E51" i="4"/>
  <c r="F51" i="4"/>
  <c r="B52" i="4"/>
  <c r="C52" i="4"/>
  <c r="D52" i="4"/>
  <c r="E52" i="4"/>
  <c r="F52" i="4"/>
  <c r="B53" i="4"/>
  <c r="C53" i="4"/>
  <c r="D53" i="4"/>
  <c r="E53" i="4"/>
  <c r="F53" i="4"/>
  <c r="B54" i="4"/>
  <c r="C54" i="4"/>
  <c r="D54" i="4"/>
  <c r="E54" i="4"/>
  <c r="F54" i="4"/>
  <c r="B55" i="4"/>
  <c r="C55" i="4"/>
  <c r="D55" i="4"/>
  <c r="E55" i="4"/>
  <c r="F55" i="4"/>
  <c r="B56" i="4"/>
  <c r="C56" i="4"/>
  <c r="D56" i="4"/>
  <c r="E56" i="4"/>
  <c r="F56" i="4"/>
  <c r="B57" i="4"/>
  <c r="C57" i="4"/>
  <c r="D57" i="4"/>
  <c r="E57" i="4"/>
  <c r="F57" i="4"/>
  <c r="B58" i="4"/>
  <c r="C58" i="4"/>
  <c r="D58" i="4"/>
  <c r="E58" i="4"/>
  <c r="F58" i="4"/>
  <c r="B59" i="4"/>
  <c r="C59" i="4"/>
  <c r="D59" i="4"/>
  <c r="E59" i="4"/>
  <c r="F59" i="4"/>
  <c r="B60" i="4"/>
  <c r="C60" i="4"/>
  <c r="D60" i="4"/>
  <c r="E60" i="4"/>
  <c r="F60" i="4"/>
  <c r="B61" i="4"/>
  <c r="C61" i="4"/>
  <c r="D61" i="4"/>
  <c r="E61" i="4"/>
  <c r="F61" i="4"/>
  <c r="B62" i="4"/>
  <c r="C62" i="4"/>
  <c r="D62" i="4"/>
  <c r="E62" i="4"/>
  <c r="F62" i="4"/>
  <c r="B63" i="4"/>
  <c r="C63" i="4"/>
  <c r="D63" i="4"/>
  <c r="E63" i="4"/>
  <c r="F63" i="4"/>
  <c r="B64" i="4"/>
  <c r="C64" i="4"/>
  <c r="D64" i="4"/>
  <c r="E64" i="4"/>
  <c r="F64" i="4"/>
  <c r="B65" i="4"/>
  <c r="C65" i="4"/>
  <c r="D65" i="4"/>
  <c r="E65" i="4"/>
  <c r="F65" i="4"/>
  <c r="B66" i="4"/>
  <c r="C66" i="4"/>
  <c r="D66" i="4"/>
  <c r="E66" i="4"/>
  <c r="F66" i="4"/>
  <c r="B67" i="4"/>
  <c r="C67" i="4"/>
  <c r="D67" i="4"/>
  <c r="E67" i="4"/>
  <c r="F67" i="4"/>
  <c r="B68" i="4"/>
  <c r="C68" i="4"/>
  <c r="D68" i="4"/>
  <c r="E68" i="4"/>
  <c r="F68" i="4"/>
  <c r="B69" i="4"/>
  <c r="C69" i="4"/>
  <c r="D69" i="4"/>
  <c r="E69" i="4"/>
  <c r="F69" i="4"/>
  <c r="B70" i="4"/>
  <c r="C70" i="4"/>
  <c r="D70" i="4"/>
  <c r="E70" i="4"/>
  <c r="F70" i="4"/>
  <c r="B71" i="4"/>
  <c r="C71" i="4"/>
  <c r="D71" i="4"/>
  <c r="E71" i="4"/>
  <c r="F71" i="4"/>
  <c r="B72" i="4"/>
  <c r="C72" i="4"/>
  <c r="D72" i="4"/>
  <c r="E72" i="4"/>
  <c r="F72" i="4"/>
  <c r="B73" i="4"/>
  <c r="C73" i="4"/>
  <c r="D73" i="4"/>
  <c r="E73" i="4"/>
  <c r="F73" i="4"/>
  <c r="B74" i="4"/>
  <c r="C74" i="4"/>
  <c r="D74" i="4"/>
  <c r="E74" i="4"/>
  <c r="F74" i="4"/>
  <c r="B16" i="4"/>
  <c r="C16" i="4"/>
  <c r="D16" i="4"/>
  <c r="E16" i="4"/>
  <c r="F16" i="4"/>
  <c r="B17" i="4"/>
  <c r="C17" i="4"/>
  <c r="D17" i="4"/>
  <c r="E17" i="4"/>
  <c r="F17" i="4"/>
  <c r="B18" i="4"/>
  <c r="C18" i="4"/>
  <c r="D18" i="4"/>
  <c r="E18" i="4"/>
  <c r="F18" i="4"/>
  <c r="B19" i="4"/>
  <c r="C19" i="4"/>
  <c r="D19" i="4"/>
  <c r="E19" i="4"/>
  <c r="F19" i="4"/>
  <c r="B20" i="4"/>
  <c r="C20" i="4"/>
  <c r="D20" i="4"/>
  <c r="E20" i="4"/>
  <c r="F20" i="4"/>
  <c r="B21" i="4"/>
  <c r="C21" i="4"/>
  <c r="D21" i="4"/>
  <c r="E21" i="4"/>
  <c r="F21" i="4"/>
  <c r="B22" i="4"/>
  <c r="C22" i="4"/>
  <c r="D22" i="4"/>
  <c r="E22" i="4"/>
  <c r="F22" i="4"/>
  <c r="B23" i="4"/>
  <c r="C23" i="4"/>
  <c r="D23" i="4"/>
  <c r="E23" i="4"/>
  <c r="F23" i="4"/>
  <c r="B24" i="4"/>
  <c r="C24" i="4"/>
  <c r="D24" i="4"/>
  <c r="E24" i="4"/>
  <c r="F24" i="4"/>
  <c r="B25" i="4"/>
  <c r="C25" i="4"/>
  <c r="D25" i="4"/>
  <c r="E25" i="4"/>
  <c r="F25" i="4"/>
  <c r="B26" i="4"/>
  <c r="C26" i="4"/>
  <c r="D26" i="4"/>
  <c r="E26" i="4"/>
  <c r="F26" i="4"/>
  <c r="B27" i="4"/>
  <c r="C27" i="4"/>
  <c r="D27" i="4"/>
  <c r="E27" i="4"/>
  <c r="F27" i="4"/>
  <c r="B28" i="4"/>
  <c r="C28" i="4"/>
  <c r="D28" i="4"/>
  <c r="E28" i="4"/>
  <c r="F28" i="4"/>
  <c r="B29" i="4"/>
  <c r="C29" i="4"/>
  <c r="D29" i="4"/>
  <c r="E29" i="4"/>
  <c r="F29" i="4"/>
  <c r="B30" i="4"/>
  <c r="C30" i="4"/>
  <c r="D30" i="4"/>
  <c r="E30" i="4"/>
  <c r="F30" i="4"/>
  <c r="B31" i="4"/>
  <c r="C31" i="4"/>
  <c r="D31" i="4"/>
  <c r="E31" i="4"/>
  <c r="F31" i="4"/>
  <c r="B32" i="4"/>
  <c r="C32" i="4"/>
  <c r="D32" i="4"/>
  <c r="E32" i="4"/>
  <c r="F32" i="4"/>
  <c r="B33" i="4"/>
  <c r="C33" i="4"/>
  <c r="D33" i="4"/>
  <c r="E33" i="4"/>
  <c r="F33" i="4"/>
  <c r="B34" i="4"/>
  <c r="C34" i="4"/>
  <c r="D34" i="4"/>
  <c r="E34" i="4"/>
  <c r="F34" i="4"/>
  <c r="B35" i="4"/>
  <c r="C35" i="4"/>
  <c r="D35" i="4"/>
  <c r="E35" i="4"/>
  <c r="F35" i="4"/>
  <c r="B36" i="4"/>
  <c r="C36" i="4"/>
  <c r="D36" i="4"/>
  <c r="E36" i="4"/>
  <c r="F36" i="4"/>
  <c r="B37" i="4"/>
  <c r="C37" i="4"/>
  <c r="D37" i="4"/>
  <c r="E37" i="4"/>
  <c r="F37" i="4"/>
  <c r="B38" i="4"/>
  <c r="C38" i="4"/>
  <c r="D38" i="4"/>
  <c r="E38" i="4"/>
  <c r="F38" i="4"/>
  <c r="B39" i="4"/>
  <c r="C39" i="4"/>
  <c r="D39" i="4"/>
  <c r="E39" i="4"/>
  <c r="F39" i="4"/>
  <c r="B40" i="4"/>
  <c r="C40" i="4"/>
  <c r="D40" i="4"/>
  <c r="E40" i="4"/>
  <c r="F40" i="4"/>
  <c r="B41" i="4"/>
  <c r="C41" i="4"/>
  <c r="D41" i="4"/>
  <c r="E41" i="4"/>
  <c r="F41" i="4"/>
  <c r="B42" i="4"/>
  <c r="C42" i="4"/>
  <c r="D42" i="4"/>
  <c r="E42" i="4"/>
  <c r="F42" i="4"/>
  <c r="B43" i="4"/>
  <c r="C43" i="4"/>
  <c r="D43" i="4"/>
  <c r="E43" i="4"/>
  <c r="F43" i="4"/>
  <c r="B44" i="4"/>
  <c r="C44" i="4"/>
  <c r="D44" i="4"/>
  <c r="E44" i="4"/>
  <c r="F44" i="4"/>
  <c r="B15" i="4"/>
  <c r="C15" i="4"/>
  <c r="D15" i="4"/>
  <c r="E15" i="4"/>
  <c r="F15" i="4"/>
  <c r="A75" i="4"/>
  <c r="Q75" i="4" s="1"/>
  <c r="A75" i="13" s="1"/>
  <c r="A76" i="4"/>
  <c r="Q76" i="4" s="1"/>
  <c r="A76" i="13" s="1"/>
  <c r="Q45" i="4"/>
  <c r="A45" i="13" s="1"/>
  <c r="Q46" i="4"/>
  <c r="A46" i="13" s="1"/>
  <c r="Q47" i="4"/>
  <c r="A47" i="13" s="1"/>
  <c r="Q48" i="4"/>
  <c r="A48" i="13" s="1"/>
  <c r="Q49" i="4"/>
  <c r="A49" i="13" s="1"/>
  <c r="Q50" i="4"/>
  <c r="A50" i="13" s="1"/>
  <c r="Q51" i="4"/>
  <c r="A51" i="13" s="1"/>
  <c r="Q52" i="4"/>
  <c r="A52" i="13" s="1"/>
  <c r="Q53" i="4"/>
  <c r="A53" i="13" s="1"/>
  <c r="Q54" i="4"/>
  <c r="A54" i="13" s="1"/>
  <c r="Q55" i="4"/>
  <c r="A55" i="13" s="1"/>
  <c r="Q56" i="4"/>
  <c r="A56" i="13" s="1"/>
  <c r="Q57" i="4"/>
  <c r="A57" i="13" s="1"/>
  <c r="Q58" i="4"/>
  <c r="A58" i="13" s="1"/>
  <c r="Q59" i="4"/>
  <c r="A59" i="13" s="1"/>
  <c r="Q60" i="4"/>
  <c r="A60" i="13" s="1"/>
  <c r="Q61" i="4"/>
  <c r="A61" i="13" s="1"/>
  <c r="Q62" i="4"/>
  <c r="A62" i="13" s="1"/>
  <c r="Q63" i="4"/>
  <c r="A63" i="13" s="1"/>
  <c r="Q64" i="4"/>
  <c r="A64" i="13" s="1"/>
  <c r="Q65" i="4"/>
  <c r="A65" i="13" s="1"/>
  <c r="Q66" i="4"/>
  <c r="A66" i="13" s="1"/>
  <c r="Q67" i="4"/>
  <c r="A67" i="13" s="1"/>
  <c r="Q68" i="4"/>
  <c r="A68" i="13" s="1"/>
  <c r="Q69" i="4"/>
  <c r="A69" i="13" s="1"/>
  <c r="Q70" i="4"/>
  <c r="A70" i="13" s="1"/>
  <c r="Q71" i="4"/>
  <c r="A71" i="13" s="1"/>
  <c r="Q72" i="4"/>
  <c r="A72" i="13" s="1"/>
  <c r="Q73" i="4"/>
  <c r="A73" i="13" s="1"/>
  <c r="Q74" i="4"/>
  <c r="A74" i="13" s="1"/>
  <c r="Q15" i="4"/>
  <c r="A15" i="13" s="1"/>
  <c r="Q16" i="4"/>
  <c r="A16" i="13" s="1"/>
  <c r="Q17" i="4"/>
  <c r="A17" i="13" s="1"/>
  <c r="Q18" i="4"/>
  <c r="A18" i="13" s="1"/>
  <c r="Q19" i="4"/>
  <c r="A19" i="13" s="1"/>
  <c r="Q20" i="4"/>
  <c r="A20" i="13" s="1"/>
  <c r="Q21" i="4"/>
  <c r="A21" i="13" s="1"/>
  <c r="Q22" i="4"/>
  <c r="A22" i="13" s="1"/>
  <c r="Q23" i="4"/>
  <c r="A23" i="13" s="1"/>
  <c r="Q24" i="4"/>
  <c r="A24" i="13" s="1"/>
  <c r="Q25" i="4"/>
  <c r="A25" i="13" s="1"/>
  <c r="Q26" i="4"/>
  <c r="A26" i="13" s="1"/>
  <c r="Q27" i="4"/>
  <c r="A27" i="13" s="1"/>
  <c r="Q28" i="4"/>
  <c r="A28" i="13" s="1"/>
  <c r="Q29" i="4"/>
  <c r="A29" i="13" s="1"/>
  <c r="Q30" i="4"/>
  <c r="A30" i="13" s="1"/>
  <c r="Q31" i="4"/>
  <c r="A31" i="13" s="1"/>
  <c r="Q32" i="4"/>
  <c r="A32" i="13" s="1"/>
  <c r="Q33" i="4"/>
  <c r="A33" i="13" s="1"/>
  <c r="Q34" i="4"/>
  <c r="A34" i="13" s="1"/>
  <c r="Q35" i="4"/>
  <c r="A35" i="13" s="1"/>
  <c r="Q36" i="4"/>
  <c r="A36" i="13" s="1"/>
  <c r="Q37" i="4"/>
  <c r="A37" i="13" s="1"/>
  <c r="Q38" i="4"/>
  <c r="A38" i="13" s="1"/>
  <c r="Q39" i="4"/>
  <c r="A39" i="13" s="1"/>
  <c r="Q40" i="4"/>
  <c r="A40" i="13" s="1"/>
  <c r="Q41" i="4"/>
  <c r="A41" i="13" s="1"/>
  <c r="Q42" i="4"/>
  <c r="A42" i="13" s="1"/>
  <c r="Q43" i="4"/>
  <c r="A43" i="13" s="1"/>
  <c r="Q44" i="4"/>
  <c r="A44" i="13" s="1"/>
  <c r="O77" i="4" l="1"/>
  <c r="M77" i="4"/>
  <c r="I28" i="3" l="1"/>
  <c r="F97" i="4" l="1"/>
  <c r="H97" i="4" s="1"/>
  <c r="I30" i="3"/>
  <c r="I97" i="4"/>
  <c r="J97" i="4" s="1"/>
  <c r="N97" i="4" s="1"/>
  <c r="Q97" i="4" s="1"/>
  <c r="C108" i="13" s="1"/>
  <c r="J12" i="2"/>
  <c r="C11" i="5" s="1"/>
  <c r="R97" i="4" l="1"/>
  <c r="D108" i="13" s="1"/>
  <c r="G15" i="4"/>
  <c r="H15" i="4" s="1"/>
  <c r="I20" i="3"/>
  <c r="I19" i="3"/>
  <c r="I18" i="3"/>
  <c r="I17" i="3"/>
  <c r="I16" i="3"/>
  <c r="I15" i="3"/>
  <c r="B11" i="1"/>
  <c r="F88" i="4" l="1"/>
  <c r="C17" i="9"/>
  <c r="AT17" i="9" s="1"/>
  <c r="F90" i="4"/>
  <c r="C19" i="9"/>
  <c r="AT19" i="9" s="1"/>
  <c r="F87" i="4"/>
  <c r="C16" i="9"/>
  <c r="AT16" i="9" s="1"/>
  <c r="F89" i="4"/>
  <c r="C18" i="9"/>
  <c r="AT18" i="9" s="1"/>
  <c r="J15" i="4"/>
  <c r="L15" i="4" s="1"/>
  <c r="S15" i="4" s="1"/>
  <c r="C15" i="13" s="1"/>
  <c r="F85" i="4"/>
  <c r="H85" i="4" s="1"/>
  <c r="C14" i="9"/>
  <c r="AT14" i="9" s="1"/>
  <c r="F86" i="4"/>
  <c r="H86" i="4" s="1"/>
  <c r="C15" i="9"/>
  <c r="AT15" i="9" s="1"/>
  <c r="AT11" i="5"/>
  <c r="U15" i="4" s="1"/>
  <c r="E15" i="13" s="1"/>
  <c r="H87" i="4"/>
  <c r="I87" i="4"/>
  <c r="J87" i="4" s="1"/>
  <c r="N87" i="4" s="1"/>
  <c r="Q87" i="4" s="1"/>
  <c r="C98" i="13" s="1"/>
  <c r="I89" i="4"/>
  <c r="J89" i="4" s="1"/>
  <c r="N89" i="4" s="1"/>
  <c r="Q89" i="4" s="1"/>
  <c r="C100" i="13" s="1"/>
  <c r="H89" i="4"/>
  <c r="I88" i="4"/>
  <c r="J88" i="4" s="1"/>
  <c r="N88" i="4" s="1"/>
  <c r="Q88" i="4" s="1"/>
  <c r="C99" i="13" s="1"/>
  <c r="H88" i="4"/>
  <c r="H90" i="4"/>
  <c r="I90" i="4"/>
  <c r="J90" i="4" s="1"/>
  <c r="N90" i="4" s="1"/>
  <c r="Q90" i="4" s="1"/>
  <c r="C101" i="13" s="1"/>
  <c r="P15" i="4"/>
  <c r="C94" i="11" l="1"/>
  <c r="S89" i="4"/>
  <c r="E100" i="13" s="1"/>
  <c r="S87" i="4"/>
  <c r="E98" i="13" s="1"/>
  <c r="C92" i="11"/>
  <c r="C95" i="11"/>
  <c r="S90" i="4"/>
  <c r="E101" i="13" s="1"/>
  <c r="S88" i="4"/>
  <c r="E99" i="13" s="1"/>
  <c r="C93" i="11"/>
  <c r="C91" i="11"/>
  <c r="S86" i="4"/>
  <c r="E97" i="13" s="1"/>
  <c r="C90" i="11"/>
  <c r="S85" i="4"/>
  <c r="E96" i="13" s="1"/>
  <c r="R88" i="4"/>
  <c r="D99" i="13" s="1"/>
  <c r="R89" i="4"/>
  <c r="D100" i="13" s="1"/>
  <c r="R90" i="4"/>
  <c r="D101" i="13" s="1"/>
  <c r="R87" i="4"/>
  <c r="D98" i="13" s="1"/>
  <c r="I85" i="4"/>
  <c r="J85" i="4" s="1"/>
  <c r="N85" i="4" s="1"/>
  <c r="Q85" i="4" s="1"/>
  <c r="C96" i="13" s="1"/>
  <c r="I86" i="4"/>
  <c r="J86" i="4" s="1"/>
  <c r="N86" i="4" s="1"/>
  <c r="Q86" i="4" s="1"/>
  <c r="C97" i="13" s="1"/>
  <c r="T15" i="4"/>
  <c r="D15" i="13" s="1"/>
  <c r="L115" i="2"/>
  <c r="I115" i="2"/>
  <c r="H115" i="2"/>
  <c r="F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C72" i="5" s="1"/>
  <c r="J85" i="2"/>
  <c r="G75" i="4" s="1"/>
  <c r="H75" i="4" s="1"/>
  <c r="K81" i="2"/>
  <c r="L79" i="2"/>
  <c r="I79" i="2"/>
  <c r="H79" i="2"/>
  <c r="F79" i="2"/>
  <c r="J78" i="2"/>
  <c r="G74" i="4" s="1"/>
  <c r="H74" i="4" s="1"/>
  <c r="J77" i="2"/>
  <c r="G73" i="4" s="1"/>
  <c r="H73" i="4" s="1"/>
  <c r="J76" i="2"/>
  <c r="G72" i="4" s="1"/>
  <c r="H72" i="4" s="1"/>
  <c r="J75" i="2"/>
  <c r="G71" i="4" s="1"/>
  <c r="H71" i="4" s="1"/>
  <c r="J74" i="2"/>
  <c r="G70" i="4" s="1"/>
  <c r="H70" i="4" s="1"/>
  <c r="J73" i="2"/>
  <c r="G69" i="4" s="1"/>
  <c r="H69" i="4" s="1"/>
  <c r="J72" i="2"/>
  <c r="G68" i="4" s="1"/>
  <c r="H68" i="4" s="1"/>
  <c r="J71" i="2"/>
  <c r="G67" i="4" s="1"/>
  <c r="H67" i="4" s="1"/>
  <c r="J70" i="2"/>
  <c r="G66" i="4" s="1"/>
  <c r="H66" i="4" s="1"/>
  <c r="J69" i="2"/>
  <c r="G65" i="4" s="1"/>
  <c r="H65" i="4" s="1"/>
  <c r="J68" i="2"/>
  <c r="G64" i="4" s="1"/>
  <c r="H64" i="4" s="1"/>
  <c r="J67" i="2"/>
  <c r="G63" i="4" s="1"/>
  <c r="H63" i="4" s="1"/>
  <c r="J66" i="2"/>
  <c r="G62" i="4" s="1"/>
  <c r="H62" i="4" s="1"/>
  <c r="J65" i="2"/>
  <c r="G61" i="4" s="1"/>
  <c r="H61" i="4" s="1"/>
  <c r="J64" i="2"/>
  <c r="G60" i="4" s="1"/>
  <c r="H60" i="4" s="1"/>
  <c r="J63" i="2"/>
  <c r="G59" i="4" s="1"/>
  <c r="H59" i="4" s="1"/>
  <c r="J62" i="2"/>
  <c r="G58" i="4" s="1"/>
  <c r="H58" i="4" s="1"/>
  <c r="J61" i="2"/>
  <c r="G57" i="4" s="1"/>
  <c r="H57" i="4" s="1"/>
  <c r="J60" i="2"/>
  <c r="G56" i="4" s="1"/>
  <c r="H56" i="4" s="1"/>
  <c r="J59" i="2"/>
  <c r="G55" i="4" s="1"/>
  <c r="H55" i="4" s="1"/>
  <c r="J58" i="2"/>
  <c r="G54" i="4" s="1"/>
  <c r="H54" i="4" s="1"/>
  <c r="J57" i="2"/>
  <c r="G53" i="4" s="1"/>
  <c r="H53" i="4" s="1"/>
  <c r="J56" i="2"/>
  <c r="G52" i="4" s="1"/>
  <c r="H52" i="4" s="1"/>
  <c r="J55" i="2"/>
  <c r="G51" i="4" s="1"/>
  <c r="H51" i="4" s="1"/>
  <c r="J54" i="2"/>
  <c r="G50" i="4" s="1"/>
  <c r="H50" i="4" s="1"/>
  <c r="J53" i="2"/>
  <c r="G49" i="4" s="1"/>
  <c r="H49" i="4" s="1"/>
  <c r="J52" i="2"/>
  <c r="G48" i="4" s="1"/>
  <c r="H48" i="4" s="1"/>
  <c r="J51" i="2"/>
  <c r="G47" i="4" s="1"/>
  <c r="H47" i="4" s="1"/>
  <c r="J50" i="2"/>
  <c r="G46" i="4" s="1"/>
  <c r="H46" i="4" s="1"/>
  <c r="J49" i="2"/>
  <c r="G45" i="4" s="1"/>
  <c r="H45" i="4" s="1"/>
  <c r="K45" i="2"/>
  <c r="R86" i="4" l="1"/>
  <c r="D97" i="13" s="1"/>
  <c r="R85" i="4"/>
  <c r="D96" i="13" s="1"/>
  <c r="G76" i="4"/>
  <c r="H76" i="4" s="1"/>
  <c r="AT72" i="5"/>
  <c r="U76" i="4" s="1"/>
  <c r="E76" i="13" s="1"/>
  <c r="J79" i="2"/>
  <c r="J115" i="2"/>
  <c r="A2" i="9"/>
  <c r="B2" i="9"/>
  <c r="A3" i="9"/>
  <c r="B3" i="9"/>
  <c r="A4" i="9"/>
  <c r="B4" i="9"/>
  <c r="A5" i="9"/>
  <c r="B5" i="9"/>
  <c r="A6" i="9"/>
  <c r="B6" i="9"/>
  <c r="A1" i="5"/>
  <c r="A2" i="5"/>
  <c r="A3" i="5"/>
  <c r="A4" i="5"/>
  <c r="A5" i="5"/>
  <c r="A3" i="1"/>
  <c r="B3" i="1"/>
  <c r="A4" i="1"/>
  <c r="B4" i="1"/>
  <c r="A5" i="1"/>
  <c r="B5" i="1"/>
  <c r="A6" i="1"/>
  <c r="B6" i="1"/>
  <c r="A7" i="1"/>
  <c r="B7" i="1"/>
  <c r="G45" i="3"/>
  <c r="L21" i="3" l="1"/>
  <c r="L45" i="3" s="1"/>
  <c r="D19" i="1"/>
  <c r="E21" i="3"/>
  <c r="H21" i="3"/>
  <c r="H45" i="3" s="1"/>
  <c r="F96" i="4"/>
  <c r="I25" i="3"/>
  <c r="C23" i="9" s="1"/>
  <c r="AT23" i="9" s="1"/>
  <c r="S94" i="4" s="1"/>
  <c r="E105" i="13" s="1"/>
  <c r="I23" i="3"/>
  <c r="I14" i="3"/>
  <c r="C13" i="9" s="1"/>
  <c r="AT13" i="9" s="1"/>
  <c r="S84" i="4" s="1"/>
  <c r="E95" i="13" s="1"/>
  <c r="J41" i="2"/>
  <c r="G44" i="4" s="1"/>
  <c r="H44" i="4" s="1"/>
  <c r="J40" i="2"/>
  <c r="G43" i="4" s="1"/>
  <c r="H43" i="4" s="1"/>
  <c r="J39" i="2"/>
  <c r="G42" i="4" s="1"/>
  <c r="H42" i="4" s="1"/>
  <c r="J38" i="2"/>
  <c r="G41" i="4" s="1"/>
  <c r="H41" i="4" s="1"/>
  <c r="J37" i="2"/>
  <c r="G40" i="4" s="1"/>
  <c r="H40" i="4" s="1"/>
  <c r="J36" i="2"/>
  <c r="G39" i="4" s="1"/>
  <c r="H39" i="4" s="1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E104" i="13" l="1"/>
  <c r="C99" i="11"/>
  <c r="C89" i="11"/>
  <c r="F92" i="4"/>
  <c r="H92" i="4" s="1"/>
  <c r="C21" i="9"/>
  <c r="G31" i="4"/>
  <c r="H31" i="4" s="1"/>
  <c r="AT27" i="5"/>
  <c r="G33" i="4"/>
  <c r="H33" i="4" s="1"/>
  <c r="AT29" i="5"/>
  <c r="G35" i="4"/>
  <c r="H35" i="4" s="1"/>
  <c r="AT31" i="5"/>
  <c r="G37" i="4"/>
  <c r="H37" i="4" s="1"/>
  <c r="AT33" i="5"/>
  <c r="G32" i="4"/>
  <c r="H32" i="4" s="1"/>
  <c r="AT28" i="5"/>
  <c r="G34" i="4"/>
  <c r="H34" i="4" s="1"/>
  <c r="AT30" i="5"/>
  <c r="G36" i="4"/>
  <c r="H36" i="4" s="1"/>
  <c r="AT32" i="5"/>
  <c r="G38" i="4"/>
  <c r="H38" i="4" s="1"/>
  <c r="AT34" i="5"/>
  <c r="G17" i="4"/>
  <c r="H17" i="4" s="1"/>
  <c r="AT13" i="5"/>
  <c r="G19" i="4"/>
  <c r="H19" i="4" s="1"/>
  <c r="AT15" i="5"/>
  <c r="G21" i="4"/>
  <c r="H21" i="4" s="1"/>
  <c r="AT17" i="5"/>
  <c r="G23" i="4"/>
  <c r="H23" i="4" s="1"/>
  <c r="AT19" i="5"/>
  <c r="G25" i="4"/>
  <c r="H25" i="4" s="1"/>
  <c r="AT21" i="5"/>
  <c r="G27" i="4"/>
  <c r="H27" i="4" s="1"/>
  <c r="AT23" i="5"/>
  <c r="G29" i="4"/>
  <c r="H29" i="4" s="1"/>
  <c r="AT25" i="5"/>
  <c r="G16" i="4"/>
  <c r="H16" i="4" s="1"/>
  <c r="G18" i="4"/>
  <c r="H18" i="4" s="1"/>
  <c r="AT14" i="5"/>
  <c r="G20" i="4"/>
  <c r="H20" i="4" s="1"/>
  <c r="AT16" i="5"/>
  <c r="G22" i="4"/>
  <c r="H22" i="4" s="1"/>
  <c r="AT18" i="5"/>
  <c r="G24" i="4"/>
  <c r="H24" i="4" s="1"/>
  <c r="AT20" i="5"/>
  <c r="G26" i="4"/>
  <c r="H26" i="4" s="1"/>
  <c r="AT22" i="5"/>
  <c r="G28" i="4"/>
  <c r="H28" i="4" s="1"/>
  <c r="AT24" i="5"/>
  <c r="G30" i="4"/>
  <c r="H30" i="4" s="1"/>
  <c r="AT26" i="5"/>
  <c r="H96" i="4"/>
  <c r="I96" i="4"/>
  <c r="J96" i="4" s="1"/>
  <c r="N96" i="4" s="1"/>
  <c r="Q96" i="4" s="1"/>
  <c r="C107" i="13" s="1"/>
  <c r="E19" i="1"/>
  <c r="F94" i="4"/>
  <c r="I92" i="4"/>
  <c r="J92" i="4" s="1"/>
  <c r="N92" i="4" s="1"/>
  <c r="Q92" i="4" s="1"/>
  <c r="C103" i="13" s="1"/>
  <c r="F84" i="4"/>
  <c r="I84" i="4" s="1"/>
  <c r="E20" i="1"/>
  <c r="E18" i="1"/>
  <c r="D17" i="1"/>
  <c r="B28" i="1" s="1"/>
  <c r="E45" i="3"/>
  <c r="I21" i="3"/>
  <c r="I45" i="3" s="1"/>
  <c r="J45" i="3"/>
  <c r="A3" i="3"/>
  <c r="B3" i="3"/>
  <c r="K10" i="3" s="1"/>
  <c r="A4" i="3"/>
  <c r="B4" i="3"/>
  <c r="A5" i="3"/>
  <c r="B5" i="3"/>
  <c r="A6" i="3"/>
  <c r="B6" i="3"/>
  <c r="A7" i="3"/>
  <c r="B7" i="3"/>
  <c r="C28" i="9" l="1"/>
  <c r="AT21" i="9"/>
  <c r="S92" i="4" s="1"/>
  <c r="E103" i="13" s="1"/>
  <c r="R92" i="4"/>
  <c r="D103" i="13" s="1"/>
  <c r="R96" i="4"/>
  <c r="D107" i="13" s="1"/>
  <c r="AT12" i="5"/>
  <c r="C73" i="5"/>
  <c r="F99" i="4"/>
  <c r="H84" i="4"/>
  <c r="I94" i="4"/>
  <c r="J94" i="4" s="1"/>
  <c r="N94" i="4" s="1"/>
  <c r="Q94" i="4" s="1"/>
  <c r="C105" i="13" s="1"/>
  <c r="H94" i="4"/>
  <c r="J84" i="4"/>
  <c r="E17" i="1"/>
  <c r="L42" i="2"/>
  <c r="L116" i="2" s="1"/>
  <c r="E13" i="1" s="1"/>
  <c r="I42" i="2"/>
  <c r="I116" i="2" s="1"/>
  <c r="H42" i="2"/>
  <c r="H116" i="2" s="1"/>
  <c r="K8" i="2"/>
  <c r="J42" i="2"/>
  <c r="J116" i="2" s="1"/>
  <c r="E11" i="1" s="1"/>
  <c r="C97" i="11" l="1"/>
  <c r="C105" i="11" s="1"/>
  <c r="E102" i="13"/>
  <c r="AT28" i="9"/>
  <c r="S99" i="4" s="1"/>
  <c r="H99" i="4"/>
  <c r="R94" i="4"/>
  <c r="D105" i="13" s="1"/>
  <c r="C77" i="11"/>
  <c r="B77" i="11"/>
  <c r="AT73" i="5"/>
  <c r="U77" i="4" s="1"/>
  <c r="E77" i="13" s="1"/>
  <c r="I99" i="4"/>
  <c r="N84" i="4"/>
  <c r="J99" i="4"/>
  <c r="E14" i="1"/>
  <c r="F45" i="3"/>
  <c r="E110" i="13" l="1"/>
  <c r="Q84" i="4"/>
  <c r="C95" i="13" s="1"/>
  <c r="N99" i="4"/>
  <c r="E22" i="1"/>
  <c r="E23" i="1" s="1"/>
  <c r="E26" i="1" s="1"/>
  <c r="Q99" i="4" l="1"/>
  <c r="C110" i="13" s="1"/>
  <c r="R84" i="4"/>
  <c r="D95" i="13" s="1"/>
  <c r="B26" i="1"/>
  <c r="R99" i="4" l="1"/>
  <c r="D110" i="13" s="1"/>
  <c r="F42" i="2"/>
  <c r="F116" i="2" s="1"/>
  <c r="C11" i="1" s="1"/>
  <c r="C26" i="1" l="1"/>
  <c r="B35" i="1" s="1"/>
  <c r="B30" i="1"/>
  <c r="B29" i="1"/>
  <c r="B34" i="1" l="1"/>
  <c r="B33" i="1"/>
  <c r="B32" i="1" l="1"/>
  <c r="B31" i="1"/>
  <c r="G77" i="4"/>
  <c r="J77" i="4" s="1"/>
  <c r="J45" i="4"/>
  <c r="L45" i="4" s="1"/>
  <c r="J69" i="4"/>
  <c r="L69" i="4" s="1"/>
  <c r="J68" i="4"/>
  <c r="L68" i="4" s="1"/>
  <c r="J60" i="4"/>
  <c r="L60" i="4" s="1"/>
  <c r="J72" i="4"/>
  <c r="L72" i="4" s="1"/>
  <c r="J53" i="4"/>
  <c r="L53" i="4" s="1"/>
  <c r="J70" i="4"/>
  <c r="L70" i="4" s="1"/>
  <c r="J62" i="4"/>
  <c r="L62" i="4" s="1"/>
  <c r="J57" i="4"/>
  <c r="L57" i="4" s="1"/>
  <c r="J71" i="4"/>
  <c r="L71" i="4" s="1"/>
  <c r="J63" i="4"/>
  <c r="L63" i="4" s="1"/>
  <c r="J55" i="4"/>
  <c r="L55" i="4" s="1"/>
  <c r="J47" i="4"/>
  <c r="L47" i="4" s="1"/>
  <c r="J56" i="4"/>
  <c r="L56" i="4" s="1"/>
  <c r="J48" i="4"/>
  <c r="L48" i="4" s="1"/>
  <c r="J73" i="4"/>
  <c r="L73" i="4" s="1"/>
  <c r="J25" i="4"/>
  <c r="L25" i="4" s="1"/>
  <c r="J33" i="4"/>
  <c r="L33" i="4" s="1"/>
  <c r="J41" i="4"/>
  <c r="L41" i="4" s="1"/>
  <c r="J22" i="4"/>
  <c r="L22" i="4" s="1"/>
  <c r="J30" i="4"/>
  <c r="L30" i="4" s="1"/>
  <c r="J38" i="4"/>
  <c r="L38" i="4" s="1"/>
  <c r="J18" i="4"/>
  <c r="L18" i="4" s="1"/>
  <c r="J50" i="4"/>
  <c r="L50" i="4" s="1"/>
  <c r="J23" i="4"/>
  <c r="L23" i="4" s="1"/>
  <c r="J31" i="4"/>
  <c r="L31" i="4" s="1"/>
  <c r="J61" i="4"/>
  <c r="L61" i="4" s="1"/>
  <c r="J64" i="4"/>
  <c r="L64" i="4" s="1"/>
  <c r="J58" i="4"/>
  <c r="L58" i="4" s="1"/>
  <c r="J74" i="4"/>
  <c r="L74" i="4" s="1"/>
  <c r="J66" i="4"/>
  <c r="L66" i="4" s="1"/>
  <c r="J49" i="4"/>
  <c r="L49" i="4" s="1"/>
  <c r="J65" i="4"/>
  <c r="L65" i="4" s="1"/>
  <c r="J67" i="4"/>
  <c r="L67" i="4" s="1"/>
  <c r="J59" i="4"/>
  <c r="L59" i="4" s="1"/>
  <c r="J51" i="4"/>
  <c r="L51" i="4" s="1"/>
  <c r="J75" i="4"/>
  <c r="L75" i="4" s="1"/>
  <c r="J52" i="4"/>
  <c r="L52" i="4" s="1"/>
  <c r="J76" i="4"/>
  <c r="L76" i="4" s="1"/>
  <c r="J21" i="4"/>
  <c r="L21" i="4" s="1"/>
  <c r="J29" i="4"/>
  <c r="L29" i="4" s="1"/>
  <c r="J37" i="4"/>
  <c r="L37" i="4" s="1"/>
  <c r="J19" i="4"/>
  <c r="L19" i="4" s="1"/>
  <c r="J26" i="4"/>
  <c r="L26" i="4" s="1"/>
  <c r="J34" i="4"/>
  <c r="L34" i="4" s="1"/>
  <c r="J42" i="4"/>
  <c r="L42" i="4" s="1"/>
  <c r="J54" i="4"/>
  <c r="L54" i="4" s="1"/>
  <c r="J46" i="4"/>
  <c r="L46" i="4" s="1"/>
  <c r="J27" i="4"/>
  <c r="L27" i="4" s="1"/>
  <c r="J35" i="4"/>
  <c r="L35" i="4" s="1"/>
  <c r="J39" i="4"/>
  <c r="L39" i="4" s="1"/>
  <c r="J43" i="4"/>
  <c r="L43" i="4" s="1"/>
  <c r="J17" i="4"/>
  <c r="L17" i="4" s="1"/>
  <c r="J24" i="4"/>
  <c r="L24" i="4" s="1"/>
  <c r="J28" i="4"/>
  <c r="L28" i="4" s="1"/>
  <c r="J32" i="4"/>
  <c r="L32" i="4" s="1"/>
  <c r="J36" i="4"/>
  <c r="L36" i="4" s="1"/>
  <c r="J40" i="4"/>
  <c r="L40" i="4" s="1"/>
  <c r="J44" i="4"/>
  <c r="L44" i="4" s="1"/>
  <c r="J20" i="4"/>
  <c r="L20" i="4" s="1"/>
  <c r="J16" i="4"/>
  <c r="T20" i="4" l="1"/>
  <c r="D20" i="13" s="1"/>
  <c r="S20" i="4"/>
  <c r="C20" i="13" s="1"/>
  <c r="T32" i="4"/>
  <c r="D32" i="13" s="1"/>
  <c r="S32" i="4"/>
  <c r="C32" i="13" s="1"/>
  <c r="T43" i="4"/>
  <c r="D43" i="13" s="1"/>
  <c r="S43" i="4"/>
  <c r="C43" i="13" s="1"/>
  <c r="T46" i="4"/>
  <c r="D46" i="13" s="1"/>
  <c r="S46" i="4"/>
  <c r="C46" i="13" s="1"/>
  <c r="T44" i="4"/>
  <c r="D44" i="13" s="1"/>
  <c r="S44" i="4"/>
  <c r="C44" i="13" s="1"/>
  <c r="T36" i="4"/>
  <c r="D36" i="13" s="1"/>
  <c r="S36" i="4"/>
  <c r="C36" i="13" s="1"/>
  <c r="T28" i="4"/>
  <c r="D28" i="13" s="1"/>
  <c r="S28" i="4"/>
  <c r="C28" i="13" s="1"/>
  <c r="T17" i="4"/>
  <c r="D17" i="13" s="1"/>
  <c r="S17" i="4"/>
  <c r="C17" i="13" s="1"/>
  <c r="T39" i="4"/>
  <c r="D39" i="13" s="1"/>
  <c r="S39" i="4"/>
  <c r="C39" i="13" s="1"/>
  <c r="T27" i="4"/>
  <c r="D27" i="13" s="1"/>
  <c r="S27" i="4"/>
  <c r="C27" i="13" s="1"/>
  <c r="T54" i="4"/>
  <c r="D54" i="13" s="1"/>
  <c r="S54" i="4"/>
  <c r="C54" i="13" s="1"/>
  <c r="T34" i="4"/>
  <c r="D34" i="13" s="1"/>
  <c r="S34" i="4"/>
  <c r="C34" i="13" s="1"/>
  <c r="T19" i="4"/>
  <c r="D19" i="13" s="1"/>
  <c r="S19" i="4"/>
  <c r="C19" i="13" s="1"/>
  <c r="T29" i="4"/>
  <c r="D29" i="13" s="1"/>
  <c r="S29" i="4"/>
  <c r="C29" i="13" s="1"/>
  <c r="T75" i="4"/>
  <c r="D75" i="13" s="1"/>
  <c r="S75" i="4"/>
  <c r="C75" i="13" s="1"/>
  <c r="T59" i="4"/>
  <c r="D59" i="13" s="1"/>
  <c r="S59" i="4"/>
  <c r="C59" i="13" s="1"/>
  <c r="T65" i="4"/>
  <c r="D65" i="13" s="1"/>
  <c r="S65" i="4"/>
  <c r="C65" i="13" s="1"/>
  <c r="T66" i="4"/>
  <c r="D66" i="13" s="1"/>
  <c r="S66" i="4"/>
  <c r="C66" i="13" s="1"/>
  <c r="T58" i="4"/>
  <c r="D58" i="13" s="1"/>
  <c r="S58" i="4"/>
  <c r="C58" i="13" s="1"/>
  <c r="T61" i="4"/>
  <c r="D61" i="13" s="1"/>
  <c r="S61" i="4"/>
  <c r="C61" i="13" s="1"/>
  <c r="T23" i="4"/>
  <c r="D23" i="13" s="1"/>
  <c r="S23" i="4"/>
  <c r="C23" i="13" s="1"/>
  <c r="T18" i="4"/>
  <c r="D18" i="13" s="1"/>
  <c r="S18" i="4"/>
  <c r="C18" i="13" s="1"/>
  <c r="T30" i="4"/>
  <c r="D30" i="13" s="1"/>
  <c r="S30" i="4"/>
  <c r="C30" i="13" s="1"/>
  <c r="T41" i="4"/>
  <c r="D41" i="13" s="1"/>
  <c r="S41" i="4"/>
  <c r="C41" i="13" s="1"/>
  <c r="T25" i="4"/>
  <c r="D25" i="13" s="1"/>
  <c r="S25" i="4"/>
  <c r="C25" i="13" s="1"/>
  <c r="T48" i="4"/>
  <c r="D48" i="13" s="1"/>
  <c r="S48" i="4"/>
  <c r="C48" i="13" s="1"/>
  <c r="T47" i="4"/>
  <c r="D47" i="13" s="1"/>
  <c r="S47" i="4"/>
  <c r="C47" i="13" s="1"/>
  <c r="T63" i="4"/>
  <c r="D63" i="13" s="1"/>
  <c r="S63" i="4"/>
  <c r="C63" i="13" s="1"/>
  <c r="T57" i="4"/>
  <c r="D57" i="13" s="1"/>
  <c r="S57" i="4"/>
  <c r="C57" i="13" s="1"/>
  <c r="T70" i="4"/>
  <c r="D70" i="13" s="1"/>
  <c r="S70" i="4"/>
  <c r="C70" i="13" s="1"/>
  <c r="T72" i="4"/>
  <c r="D72" i="13" s="1"/>
  <c r="S72" i="4"/>
  <c r="C72" i="13" s="1"/>
  <c r="T68" i="4"/>
  <c r="D68" i="13" s="1"/>
  <c r="S68" i="4"/>
  <c r="C68" i="13" s="1"/>
  <c r="T45" i="4"/>
  <c r="D45" i="13" s="1"/>
  <c r="S45" i="4"/>
  <c r="C45" i="13" s="1"/>
  <c r="T40" i="4"/>
  <c r="D40" i="13" s="1"/>
  <c r="S40" i="4"/>
  <c r="C40" i="13" s="1"/>
  <c r="T24" i="4"/>
  <c r="D24" i="13" s="1"/>
  <c r="S24" i="4"/>
  <c r="C24" i="13" s="1"/>
  <c r="T35" i="4"/>
  <c r="D35" i="13" s="1"/>
  <c r="S35" i="4"/>
  <c r="C35" i="13" s="1"/>
  <c r="T42" i="4"/>
  <c r="D42" i="13" s="1"/>
  <c r="S42" i="4"/>
  <c r="C42" i="13" s="1"/>
  <c r="T26" i="4"/>
  <c r="D26" i="13" s="1"/>
  <c r="S26" i="4"/>
  <c r="C26" i="13" s="1"/>
  <c r="T37" i="4"/>
  <c r="D37" i="13" s="1"/>
  <c r="S37" i="4"/>
  <c r="C37" i="13" s="1"/>
  <c r="T21" i="4"/>
  <c r="D21" i="13" s="1"/>
  <c r="S21" i="4"/>
  <c r="C21" i="13" s="1"/>
  <c r="T52" i="4"/>
  <c r="D52" i="13" s="1"/>
  <c r="S52" i="4"/>
  <c r="C52" i="13" s="1"/>
  <c r="T51" i="4"/>
  <c r="D51" i="13" s="1"/>
  <c r="S51" i="4"/>
  <c r="C51" i="13" s="1"/>
  <c r="T67" i="4"/>
  <c r="D67" i="13" s="1"/>
  <c r="S67" i="4"/>
  <c r="C67" i="13" s="1"/>
  <c r="T49" i="4"/>
  <c r="D49" i="13" s="1"/>
  <c r="S49" i="4"/>
  <c r="C49" i="13" s="1"/>
  <c r="T74" i="4"/>
  <c r="D74" i="13" s="1"/>
  <c r="S74" i="4"/>
  <c r="C74" i="13" s="1"/>
  <c r="T64" i="4"/>
  <c r="D64" i="13" s="1"/>
  <c r="S64" i="4"/>
  <c r="C64" i="13" s="1"/>
  <c r="T31" i="4"/>
  <c r="D31" i="13" s="1"/>
  <c r="S31" i="4"/>
  <c r="C31" i="13" s="1"/>
  <c r="T50" i="4"/>
  <c r="D50" i="13" s="1"/>
  <c r="S50" i="4"/>
  <c r="C50" i="13" s="1"/>
  <c r="T38" i="4"/>
  <c r="D38" i="13" s="1"/>
  <c r="S38" i="4"/>
  <c r="C38" i="13" s="1"/>
  <c r="T22" i="4"/>
  <c r="D22" i="13" s="1"/>
  <c r="S22" i="4"/>
  <c r="C22" i="13" s="1"/>
  <c r="T33" i="4"/>
  <c r="D33" i="13" s="1"/>
  <c r="S33" i="4"/>
  <c r="C33" i="13" s="1"/>
  <c r="T73" i="4"/>
  <c r="D73" i="13" s="1"/>
  <c r="S73" i="4"/>
  <c r="C73" i="13" s="1"/>
  <c r="T56" i="4"/>
  <c r="D56" i="13" s="1"/>
  <c r="S56" i="4"/>
  <c r="C56" i="13" s="1"/>
  <c r="T55" i="4"/>
  <c r="D55" i="13" s="1"/>
  <c r="S55" i="4"/>
  <c r="C55" i="13" s="1"/>
  <c r="T71" i="4"/>
  <c r="D71" i="13" s="1"/>
  <c r="S71" i="4"/>
  <c r="C71" i="13" s="1"/>
  <c r="T62" i="4"/>
  <c r="D62" i="13" s="1"/>
  <c r="S62" i="4"/>
  <c r="C62" i="13" s="1"/>
  <c r="S53" i="4"/>
  <c r="C53" i="13" s="1"/>
  <c r="S60" i="4"/>
  <c r="C60" i="13" s="1"/>
  <c r="S69" i="4"/>
  <c r="C69" i="13" s="1"/>
  <c r="S76" i="4"/>
  <c r="C76" i="13" s="1"/>
  <c r="P44" i="4"/>
  <c r="P28" i="4"/>
  <c r="P39" i="4"/>
  <c r="P54" i="4"/>
  <c r="P20" i="4"/>
  <c r="P40" i="4"/>
  <c r="P32" i="4"/>
  <c r="P24" i="4"/>
  <c r="P43" i="4"/>
  <c r="P35" i="4"/>
  <c r="P46" i="4"/>
  <c r="P42" i="4"/>
  <c r="P26" i="4"/>
  <c r="P37" i="4"/>
  <c r="P21" i="4"/>
  <c r="P52" i="4"/>
  <c r="P59" i="4"/>
  <c r="P65" i="4"/>
  <c r="P66" i="4"/>
  <c r="P58" i="4"/>
  <c r="P48" i="4"/>
  <c r="P47" i="4"/>
  <c r="P63" i="4"/>
  <c r="P57" i="4"/>
  <c r="P70" i="4"/>
  <c r="P72" i="4"/>
  <c r="P68" i="4"/>
  <c r="P45" i="4"/>
  <c r="P36" i="4"/>
  <c r="P17" i="4"/>
  <c r="P27" i="4"/>
  <c r="P34" i="4"/>
  <c r="P19" i="4"/>
  <c r="P29" i="4"/>
  <c r="P76" i="4"/>
  <c r="P75" i="4"/>
  <c r="P51" i="4"/>
  <c r="P67" i="4"/>
  <c r="P49" i="4"/>
  <c r="P74" i="4"/>
  <c r="P64" i="4"/>
  <c r="P61" i="4"/>
  <c r="P31" i="4"/>
  <c r="P23" i="4"/>
  <c r="P50" i="4"/>
  <c r="P18" i="4"/>
  <c r="P38" i="4"/>
  <c r="P30" i="4"/>
  <c r="P22" i="4"/>
  <c r="P41" i="4"/>
  <c r="P33" i="4"/>
  <c r="P25" i="4"/>
  <c r="P73" i="4"/>
  <c r="P56" i="4"/>
  <c r="P55" i="4"/>
  <c r="P71" i="4"/>
  <c r="P62" i="4"/>
  <c r="P53" i="4"/>
  <c r="P60" i="4"/>
  <c r="P69" i="4"/>
  <c r="I77" i="4"/>
  <c r="L77" i="4" s="1"/>
  <c r="L16" i="4"/>
  <c r="S16" i="4" s="1"/>
  <c r="C16" i="13" s="1"/>
  <c r="T69" i="4" l="1"/>
  <c r="D69" i="13" s="1"/>
  <c r="T60" i="4"/>
  <c r="D60" i="13" s="1"/>
  <c r="T53" i="4"/>
  <c r="D53" i="13" s="1"/>
  <c r="T76" i="4"/>
  <c r="D76" i="13" s="1"/>
  <c r="T16" i="4"/>
  <c r="D16" i="13" s="1"/>
  <c r="S77" i="4"/>
  <c r="C77" i="13" s="1"/>
  <c r="P16" i="4"/>
  <c r="P77" i="4" s="1"/>
  <c r="T77" i="4" l="1"/>
  <c r="D77" i="13" s="1"/>
</calcChain>
</file>

<file path=xl/sharedStrings.xml><?xml version="1.0" encoding="utf-8"?>
<sst xmlns="http://schemas.openxmlformats.org/spreadsheetml/2006/main" count="533" uniqueCount="195">
  <si>
    <t>NAME OF WIND PARK</t>
  </si>
  <si>
    <t>TOWNSHIP</t>
  </si>
  <si>
    <t>COUNTY</t>
  </si>
  <si>
    <t>ORIGINAL COST</t>
  </si>
  <si>
    <t>WIND ENERGY SYSTEM PERSONAL PROPERTY ORIGINAL COST SUMMARY</t>
  </si>
  <si>
    <t>NUMBER</t>
  </si>
  <si>
    <t>PARCEL</t>
  </si>
  <si>
    <t xml:space="preserve"> NUMBER ID</t>
  </si>
  <si>
    <t>WTG</t>
  </si>
  <si>
    <t>YEAR</t>
  </si>
  <si>
    <t>OWNER</t>
  </si>
  <si>
    <t xml:space="preserve"> MW OF</t>
  </si>
  <si>
    <t>TURBINE</t>
  </si>
  <si>
    <t>USER INPUT TAN CELLS</t>
  </si>
  <si>
    <t>MILES OF</t>
  </si>
  <si>
    <t xml:space="preserve">School </t>
  </si>
  <si>
    <t>District</t>
  </si>
  <si>
    <t>TOTAL</t>
  </si>
  <si>
    <t>NUMBER OF WTG'S</t>
  </si>
  <si>
    <t>MW'S</t>
  </si>
  <si>
    <t>TOTAL WIND ENERGY SYSTEM PP</t>
  </si>
  <si>
    <t>MILES</t>
  </si>
  <si>
    <t>WTG  UG COLLECTOR SYSTEM</t>
  </si>
  <si>
    <t>COLLECTOR SUBSTATION</t>
  </si>
  <si>
    <t>TOTAL UTILITY PERSONAL PROPERTY</t>
  </si>
  <si>
    <t>TOTAL WIND PARK ORIGINAL COSTS</t>
  </si>
  <si>
    <t>REAL PROPERTY</t>
  </si>
  <si>
    <t>COST</t>
  </si>
  <si>
    <t>SCADA/MET TOWERS</t>
  </si>
  <si>
    <t>TAX YEAR</t>
  </si>
  <si>
    <t>CWIP</t>
  </si>
  <si>
    <t>OVERHEAD TO GRID ( 40 Kv TO 138 Kv)</t>
  </si>
  <si>
    <t>PERSONAL PROPERTY</t>
  </si>
  <si>
    <t>MULTIPLE WTG'S ON REAL PARCEL</t>
  </si>
  <si>
    <t>WIND ENERGY SYSTEM CWIP</t>
  </si>
  <si>
    <t>WIND ENERGY COST PER MW</t>
  </si>
  <si>
    <t>TOTAL PROJECT COST PER MW</t>
  </si>
  <si>
    <t>TOTAL UTILITY PLANT AS % OF TOTAL PROJECT $</t>
  </si>
  <si>
    <t>UG COLLECTOR SYSTEM AS % of TOTAL PROJECT $</t>
  </si>
  <si>
    <t>UG COLLECTOR SYSTEM COST  PER WTG</t>
  </si>
  <si>
    <t>UG COLLECTOR SYSTEM COST PER MILE</t>
  </si>
  <si>
    <t>REVISED ORGINAL</t>
  </si>
  <si>
    <t>REPORTING YEAR</t>
  </si>
  <si>
    <t xml:space="preserve">ADDITIONS TO WIND ENERGY SYSTEM PERSONAL PROPERTY ORIGINAL COST </t>
  </si>
  <si>
    <t>EQUIPMENT CHANGED</t>
  </si>
  <si>
    <t>CWIP $</t>
  </si>
  <si>
    <t>TO WTG</t>
  </si>
  <si>
    <t>OF RETIREMENTS</t>
  </si>
  <si>
    <t>NEW</t>
  </si>
  <si>
    <t>PROPERTY PARCEL</t>
  </si>
  <si>
    <t>PERSONAL</t>
  </si>
  <si>
    <t>ORGINAL</t>
  </si>
  <si>
    <t>COMPLETED</t>
  </si>
  <si>
    <t>LINE</t>
  </si>
  <si>
    <t>TRANSMISSION LINE</t>
  </si>
  <si>
    <t>WIND ENERGY SYSTEM</t>
  </si>
  <si>
    <t xml:space="preserve"> ORIGINAL HISTORIC</t>
  </si>
  <si>
    <t>ACQUISITION COST NEW OF</t>
  </si>
  <si>
    <t>YEAR NEW</t>
  </si>
  <si>
    <t xml:space="preserve"> </t>
  </si>
  <si>
    <t xml:space="preserve">AQUISITION </t>
  </si>
  <si>
    <t xml:space="preserve">ADDITIONS TO UTILITY SYSTEMS PERSONAL PROPERTY ORIGINAL COST </t>
  </si>
  <si>
    <t>RETIREMENTS TO WIND ENERGY SYSTEM AS OF :</t>
  </si>
  <si>
    <t>UTILITY SYSTEM</t>
  </si>
  <si>
    <t>PLANT TYPE</t>
  </si>
  <si>
    <t>SCADA/ MET TOWER</t>
  </si>
  <si>
    <t>RETIREMENTS TO ORIGINAL UTILITY SYSTEM AS OF:</t>
  </si>
  <si>
    <t>REVISED ORIGINAL HISTORIC</t>
  </si>
  <si>
    <t>YEAR OF RETIREMENT</t>
  </si>
  <si>
    <t xml:space="preserve"> WIND ENERGY SYSTEM PP HISTORICAL ORGINAL</t>
  </si>
  <si>
    <t>ADDITIONS TO WIND ENERGY SYSTEMS</t>
  </si>
  <si>
    <t xml:space="preserve"> UTILITY PERSONAL PROPERTY HISTORICAL ORIGINAL</t>
  </si>
  <si>
    <t>TO UTILITY PLANT</t>
  </si>
  <si>
    <t>WIND PARK UTILTY PERSONAL PROPERTY ORIGINAL COST SUMMARY- ALL UTILITY PLANT COMPONENTS</t>
  </si>
  <si>
    <t>ASSET LISTING SUMMARY FOR ENTIRE WIND PARK</t>
  </si>
  <si>
    <t>TOTAL PAGE 1</t>
  </si>
  <si>
    <t>TOTAL PAGE 2</t>
  </si>
  <si>
    <t>TOTAL PAGE 3</t>
  </si>
  <si>
    <t>TOTAL ALL PAGES</t>
  </si>
  <si>
    <t>COLLECTOR UNDERGROUND</t>
  </si>
  <si>
    <t>TOTAL COLLECTOR UG</t>
  </si>
  <si>
    <t>UG COLLECTOR SYSTEM MILES PER WTG</t>
  </si>
  <si>
    <t>TOTAL MW</t>
  </si>
  <si>
    <t>NUMBER OF WTGS</t>
  </si>
  <si>
    <t>HIGHLIGHT MULTIPLE WTG'S ON REAL PARCEL</t>
  </si>
  <si>
    <t>All asset information will be kept confidential.</t>
  </si>
  <si>
    <t>WIND PARK DATA ORIGINAL ASSET SUMMARY INSTRUCTIONS</t>
  </si>
  <si>
    <t>An original cost data base must be completed for each township listing only  those items of plant in that township .</t>
  </si>
  <si>
    <t>Data entered is linked to the Asset Summary worksheet which should be used as an indicator that all data is entered correctly.</t>
  </si>
  <si>
    <t>The purpose of the this wind park data base is to provide accurate original cost data to assure proper assessment.</t>
  </si>
  <si>
    <t>TOTAL SCADA/MET TOWER</t>
  </si>
  <si>
    <t>TRUE CASH VALUE CALCULATION WIND ENERGY SYSTEM</t>
  </si>
  <si>
    <t>Township</t>
  </si>
  <si>
    <t>School</t>
  </si>
  <si>
    <t>WTG #</t>
  </si>
  <si>
    <t>Mw</t>
  </si>
  <si>
    <t>Year new</t>
  </si>
  <si>
    <t>Orginal Cost</t>
  </si>
  <si>
    <t>Multiplier</t>
  </si>
  <si>
    <t>TCV Part 3</t>
  </si>
  <si>
    <t>TCV Part 2</t>
  </si>
  <si>
    <t>Total TCV</t>
  </si>
  <si>
    <t>CIP</t>
  </si>
  <si>
    <t xml:space="preserve">CIP </t>
  </si>
  <si>
    <t>Total CIP</t>
  </si>
  <si>
    <t>Part 3 of 4565</t>
  </si>
  <si>
    <t>TRUE CASH VALUE CALCULATION UTILITY SYSTEM</t>
  </si>
  <si>
    <t>Miles</t>
  </si>
  <si>
    <t>TCV Table I</t>
  </si>
  <si>
    <t>Utiltiy  Cost</t>
  </si>
  <si>
    <t>Table I of 3589</t>
  </si>
  <si>
    <t>Parcel #</t>
  </si>
  <si>
    <t>Year New</t>
  </si>
  <si>
    <t>Total Wind Energy</t>
  </si>
  <si>
    <t>Tax Year 2014</t>
  </si>
  <si>
    <t>Tax Year 2015</t>
  </si>
  <si>
    <t>Tax Year 2016</t>
  </si>
  <si>
    <t>Tax Year 2017</t>
  </si>
  <si>
    <t>Tax Year 2018</t>
  </si>
  <si>
    <t>Tax Year 2019</t>
  </si>
  <si>
    <t>Original Cost</t>
  </si>
  <si>
    <t>&amp;  Additions</t>
  </si>
  <si>
    <t>Wind Original</t>
  </si>
  <si>
    <t>Historical  Wind Energy Systems &amp; Utility</t>
  </si>
  <si>
    <t>PERSONAL  PROPERTY</t>
  </si>
  <si>
    <t>USER INPUT</t>
  </si>
  <si>
    <t xml:space="preserve"> Cost 12a 4175</t>
  </si>
  <si>
    <t>12a 4175</t>
  </si>
  <si>
    <t>11 a 4175</t>
  </si>
  <si>
    <t xml:space="preserve">TCV 11b </t>
  </si>
  <si>
    <t>12b 4175</t>
  </si>
  <si>
    <t>Personal Property</t>
  </si>
  <si>
    <t>Wind Energy System Original Cost Reported must NOT include Part 2 of 4565. Part 2 is only used to calculate TCV of Wind Energy Systems</t>
  </si>
  <si>
    <t>4565 Part 3</t>
  </si>
  <si>
    <t xml:space="preserve">Total True </t>
  </si>
  <si>
    <t xml:space="preserve"> Cash Value</t>
  </si>
  <si>
    <t>11b &amp; 12b</t>
  </si>
  <si>
    <t>Addition</t>
  </si>
  <si>
    <t>Cost New</t>
  </si>
  <si>
    <t>WTG Number</t>
  </si>
  <si>
    <t xml:space="preserve">Addition </t>
  </si>
  <si>
    <t>TCV</t>
  </si>
  <si>
    <t xml:space="preserve">Total Additions </t>
  </si>
  <si>
    <t>TCV 12b 4175</t>
  </si>
  <si>
    <t>Total  Additions</t>
  </si>
  <si>
    <t>TCV Excludes</t>
  </si>
  <si>
    <t>Original Year 1</t>
  </si>
  <si>
    <t>Total TCV Orginal</t>
  </si>
  <si>
    <t>Total Assessed</t>
  </si>
  <si>
    <t>Original and Additions</t>
  </si>
  <si>
    <t>ADDITIONS TO WIND ENERGY</t>
  </si>
  <si>
    <t xml:space="preserve">              SYSTEMS</t>
  </si>
  <si>
    <t>ADDITIONS TO UTILITY SYSTEMS</t>
  </si>
  <si>
    <t>Total</t>
  </si>
  <si>
    <t>New</t>
  </si>
  <si>
    <t>Total Cost</t>
  </si>
  <si>
    <t>of Additions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</si>
  <si>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</si>
  <si>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</si>
  <si>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</si>
  <si>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</si>
  <si>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</si>
  <si>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</si>
  <si>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</si>
  <si>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</si>
  <si>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10</t>
  </si>
  <si>
    <t>Year 11</t>
  </si>
  <si>
    <t xml:space="preserve">                           Totals</t>
  </si>
  <si>
    <t>YEAR 9</t>
  </si>
  <si>
    <t>PRORATION OF 2015 PART 2 EASEMENT, R/W,LEASEHOLDER FORM 4565</t>
  </si>
  <si>
    <t>STC Form 4565</t>
  </si>
  <si>
    <t>Turbine Size</t>
  </si>
  <si>
    <t>Value</t>
  </si>
  <si>
    <t>$ per MW</t>
  </si>
  <si>
    <t>Average</t>
  </si>
  <si>
    <t>Not on STC Form</t>
  </si>
  <si>
    <t>Total Utility</t>
  </si>
  <si>
    <t>Utility Plant</t>
  </si>
  <si>
    <t>Additions</t>
  </si>
  <si>
    <t>Year 1</t>
  </si>
  <si>
    <t>Original</t>
  </si>
  <si>
    <t>Cost</t>
  </si>
  <si>
    <t>UTILITY ORIGINAL COST</t>
  </si>
  <si>
    <t>Wind Energy Original Cost</t>
  </si>
  <si>
    <t>ADDITIONS</t>
  </si>
  <si>
    <t>The assessor will enter both the real and personal property parcel numbers. The wind park owner is responsible for all other data entry.</t>
  </si>
  <si>
    <r>
      <t xml:space="preserve">All worksheets are protected and data can only be added to the tan cells. Password is </t>
    </r>
    <r>
      <rPr>
        <b/>
        <sz val="11"/>
        <color theme="1"/>
        <rFont val="Calibri"/>
        <family val="2"/>
        <scheme val="minor"/>
      </rPr>
      <t>mike for formating only.</t>
    </r>
  </si>
  <si>
    <t>Additions must be added in the WTG Additions  or Utility Additions Work Sheet.</t>
  </si>
  <si>
    <t>The TCV and Assessed Value Work Sheet will only calculate after assessor has entered multipliers and 4564 Part 2 values.</t>
  </si>
  <si>
    <t>Total TCV Original</t>
  </si>
  <si>
    <t xml:space="preserve">&amp; Additions 12b </t>
  </si>
  <si>
    <t>&amp; Additions 12b</t>
  </si>
  <si>
    <t>UTILITY SYSTEM TCV AND ASSESSED</t>
  </si>
  <si>
    <t>WIND ENERGY SYSTEM TCV AND ASSESSED</t>
  </si>
  <si>
    <t>&amp; Original 12a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</si>
</sst>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%"/>
    <numFmt numFmtId="166" formatCode="0.000"/>
    <numFmt numFmtId="167" formatCode="_(&quot;$&quot;* #,##0.0_);_(&quot;$&quot;* \(#,##0.0\);_(&quot;$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3F3F76"/>
      <name val="Calibri"/>
      <family val="2"/>
      <scheme val="minor"/>
    </font>
    <font>
      <b/>
      <i/>
      <sz val="11"/>
      <color rgb="FF3F3F76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7F7F7F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rgb="FF7F7F7F"/>
      </bottom>
      <diagonal/>
    </border>
    <border>
      <left/>
      <right style="medium">
        <color indexed="64"/>
      </right>
      <top style="thin">
        <color rgb="FF7F7F7F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7F7F7F"/>
      </right>
      <top style="medium">
        <color indexed="64"/>
      </top>
      <bottom/>
      <diagonal/>
    </border>
    <border>
      <left style="thin">
        <color rgb="FF7F7F7F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2" borderId="1" applyNumberFormat="0" applyAlignment="0" applyProtection="0"/>
    <xf numFmtId="9" fontId="1" fillId="0" borderId="0" applyFont="0" applyFill="0" applyBorder="0" applyAlignment="0" applyProtection="0"/>
  </cellStyleXfs>
  <cellXfs count="431">
    <xf numFmtId="0" fontId="0" fillId="0" borderId="0" xfId="0"/>
    <xf numFmtId="0" fontId="3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5" fillId="0" borderId="0" xfId="0" applyFont="1"/>
    <xf numFmtId="0" fontId="3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6" xfId="0" applyFont="1" applyBorder="1"/>
    <xf numFmtId="0" fontId="0" fillId="0" borderId="8" xfId="0" applyFont="1" applyBorder="1"/>
    <xf numFmtId="0" fontId="0" fillId="0" borderId="10" xfId="0" applyBorder="1"/>
    <xf numFmtId="0" fontId="3" fillId="0" borderId="8" xfId="0" applyFont="1" applyBorder="1"/>
    <xf numFmtId="0" fontId="0" fillId="0" borderId="0" xfId="0" applyBorder="1"/>
    <xf numFmtId="0" fontId="3" fillId="0" borderId="8" xfId="0" applyFont="1" applyBorder="1" applyAlignment="1">
      <alignment horizontal="center"/>
    </xf>
    <xf numFmtId="0" fontId="3" fillId="0" borderId="12" xfId="0" applyFont="1" applyBorder="1"/>
    <xf numFmtId="0" fontId="0" fillId="0" borderId="16" xfId="0" applyBorder="1"/>
    <xf numFmtId="0" fontId="0" fillId="0" borderId="12" xfId="0" applyFill="1" applyBorder="1"/>
    <xf numFmtId="0" fontId="7" fillId="2" borderId="19" xfId="2" applyFont="1" applyBorder="1"/>
    <xf numFmtId="0" fontId="8" fillId="0" borderId="0" xfId="0" applyFont="1"/>
    <xf numFmtId="0" fontId="3" fillId="0" borderId="5" xfId="0" applyFont="1" applyBorder="1"/>
    <xf numFmtId="0" fontId="3" fillId="0" borderId="3" xfId="0" applyFont="1" applyBorder="1"/>
    <xf numFmtId="0" fontId="3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2" xfId="0" applyBorder="1"/>
    <xf numFmtId="0" fontId="5" fillId="0" borderId="2" xfId="0" applyFont="1" applyBorder="1"/>
    <xf numFmtId="0" fontId="5" fillId="0" borderId="16" xfId="0" applyFont="1" applyBorder="1"/>
    <xf numFmtId="0" fontId="9" fillId="0" borderId="23" xfId="0" applyFont="1" applyBorder="1"/>
    <xf numFmtId="0" fontId="9" fillId="0" borderId="23" xfId="0" applyFont="1" applyFill="1" applyBorder="1" applyAlignment="1">
      <alignment horizontal="center"/>
    </xf>
    <xf numFmtId="0" fontId="9" fillId="0" borderId="17" xfId="0" applyFont="1" applyFill="1" applyBorder="1"/>
    <xf numFmtId="0" fontId="10" fillId="0" borderId="10" xfId="0" applyFont="1" applyBorder="1"/>
    <xf numFmtId="0" fontId="5" fillId="0" borderId="10" xfId="0" applyFont="1" applyBorder="1"/>
    <xf numFmtId="0" fontId="10" fillId="0" borderId="12" xfId="0" applyFont="1" applyBorder="1"/>
    <xf numFmtId="0" fontId="5" fillId="0" borderId="9" xfId="0" applyFont="1" applyBorder="1"/>
    <xf numFmtId="0" fontId="11" fillId="0" borderId="0" xfId="0" applyFont="1"/>
    <xf numFmtId="0" fontId="3" fillId="0" borderId="6" xfId="0" applyFont="1" applyFill="1" applyBorder="1" applyAlignment="1">
      <alignment horizontal="center"/>
    </xf>
    <xf numFmtId="0" fontId="0" fillId="0" borderId="31" xfId="0" applyBorder="1"/>
    <xf numFmtId="0" fontId="0" fillId="0" borderId="32" xfId="0" applyBorder="1"/>
    <xf numFmtId="0" fontId="3" fillId="0" borderId="24" xfId="0" applyFont="1" applyBorder="1"/>
    <xf numFmtId="164" fontId="0" fillId="0" borderId="31" xfId="1" applyNumberFormat="1" applyFont="1" applyBorder="1"/>
    <xf numFmtId="0" fontId="0" fillId="0" borderId="26" xfId="0" applyBorder="1"/>
    <xf numFmtId="0" fontId="0" fillId="0" borderId="8" xfId="0" applyBorder="1"/>
    <xf numFmtId="0" fontId="3" fillId="0" borderId="16" xfId="0" applyFont="1" applyBorder="1" applyAlignment="1">
      <alignment horizontal="center"/>
    </xf>
    <xf numFmtId="0" fontId="3" fillId="0" borderId="35" xfId="0" applyFont="1" applyBorder="1"/>
    <xf numFmtId="0" fontId="3" fillId="0" borderId="34" xfId="0" applyFont="1" applyBorder="1"/>
    <xf numFmtId="0" fontId="3" fillId="0" borderId="11" xfId="0" applyFont="1" applyBorder="1"/>
    <xf numFmtId="0" fontId="4" fillId="0" borderId="8" xfId="0" applyFont="1" applyBorder="1" applyAlignment="1">
      <alignment horizontal="center"/>
    </xf>
    <xf numFmtId="0" fontId="0" fillId="3" borderId="19" xfId="0" applyFill="1" applyBorder="1"/>
    <xf numFmtId="0" fontId="10" fillId="0" borderId="11" xfId="0" applyFont="1" applyBorder="1"/>
    <xf numFmtId="164" fontId="10" fillId="0" borderId="11" xfId="0" applyNumberFormat="1" applyFont="1" applyBorder="1"/>
    <xf numFmtId="164" fontId="10" fillId="0" borderId="13" xfId="1" applyNumberFormat="1" applyFont="1" applyBorder="1"/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5" xfId="0" applyBorder="1"/>
    <xf numFmtId="0" fontId="2" fillId="2" borderId="19" xfId="2" applyBorder="1"/>
    <xf numFmtId="0" fontId="0" fillId="0" borderId="7" xfId="0" applyBorder="1"/>
    <xf numFmtId="0" fontId="0" fillId="0" borderId="11" xfId="0" applyBorder="1"/>
    <xf numFmtId="0" fontId="0" fillId="0" borderId="3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0" fillId="0" borderId="30" xfId="0" applyFont="1" applyBorder="1"/>
    <xf numFmtId="164" fontId="10" fillId="0" borderId="11" xfId="1" applyNumberFormat="1" applyFont="1" applyBorder="1"/>
    <xf numFmtId="0" fontId="9" fillId="0" borderId="10" xfId="0" applyFont="1" applyBorder="1"/>
    <xf numFmtId="0" fontId="5" fillId="0" borderId="10" xfId="0" applyFont="1" applyFill="1" applyBorder="1"/>
    <xf numFmtId="0" fontId="10" fillId="0" borderId="9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2" fontId="10" fillId="0" borderId="2" xfId="0" applyNumberFormat="1" applyFont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0" fillId="0" borderId="24" xfId="0" applyBorder="1"/>
    <xf numFmtId="0" fontId="3" fillId="0" borderId="25" xfId="0" applyFont="1" applyBorder="1"/>
    <xf numFmtId="0" fontId="3" fillId="0" borderId="8" xfId="0" applyFont="1" applyFill="1" applyBorder="1" applyAlignment="1">
      <alignment horizontal="center"/>
    </xf>
    <xf numFmtId="0" fontId="0" fillId="0" borderId="3" xfId="0" applyBorder="1"/>
    <xf numFmtId="164" fontId="0" fillId="0" borderId="2" xfId="1" applyNumberFormat="1" applyFont="1" applyBorder="1"/>
    <xf numFmtId="0" fontId="0" fillId="0" borderId="6" xfId="0" applyBorder="1"/>
    <xf numFmtId="0" fontId="3" fillId="0" borderId="7" xfId="0" applyFont="1" applyFill="1" applyBorder="1"/>
    <xf numFmtId="164" fontId="0" fillId="0" borderId="14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40" xfId="0" applyFont="1" applyFill="1" applyBorder="1"/>
    <xf numFmtId="0" fontId="3" fillId="0" borderId="29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0" xfId="0" applyFont="1" applyBorder="1"/>
    <xf numFmtId="0" fontId="0" fillId="0" borderId="7" xfId="0" applyBorder="1" applyAlignment="1">
      <alignment horizontal="center"/>
    </xf>
    <xf numFmtId="0" fontId="0" fillId="0" borderId="27" xfId="0" applyBorder="1"/>
    <xf numFmtId="0" fontId="3" fillId="0" borderId="2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0" fillId="0" borderId="32" xfId="1" applyNumberFormat="1" applyFont="1" applyBorder="1"/>
    <xf numFmtId="0" fontId="0" fillId="0" borderId="31" xfId="0" applyFont="1" applyBorder="1"/>
    <xf numFmtId="0" fontId="0" fillId="0" borderId="46" xfId="0" applyFont="1" applyBorder="1"/>
    <xf numFmtId="0" fontId="0" fillId="0" borderId="31" xfId="0" applyFont="1" applyBorder="1" applyAlignment="1">
      <alignment horizontal="center"/>
    </xf>
    <xf numFmtId="164" fontId="1" fillId="0" borderId="19" xfId="1" applyNumberFormat="1" applyFont="1" applyBorder="1"/>
    <xf numFmtId="164" fontId="0" fillId="0" borderId="25" xfId="1" applyNumberFormat="1" applyFont="1" applyBorder="1"/>
    <xf numFmtId="164" fontId="0" fillId="0" borderId="47" xfId="1" applyNumberFormat="1" applyFont="1" applyBorder="1"/>
    <xf numFmtId="0" fontId="0" fillId="0" borderId="33" xfId="0" applyBorder="1"/>
    <xf numFmtId="164" fontId="0" fillId="0" borderId="33" xfId="1" applyNumberFormat="1" applyFont="1" applyBorder="1"/>
    <xf numFmtId="0" fontId="0" fillId="0" borderId="8" xfId="0" applyBorder="1" applyAlignment="1">
      <alignment horizontal="center"/>
    </xf>
    <xf numFmtId="0" fontId="5" fillId="0" borderId="0" xfId="0" applyFont="1" applyBorder="1"/>
    <xf numFmtId="0" fontId="3" fillId="0" borderId="13" xfId="0" applyFont="1" applyBorder="1" applyAlignment="1">
      <alignment horizontal="center"/>
    </xf>
    <xf numFmtId="0" fontId="0" fillId="0" borderId="46" xfId="0" applyBorder="1"/>
    <xf numFmtId="164" fontId="0" fillId="0" borderId="19" xfId="1" applyNumberFormat="1" applyFont="1" applyBorder="1"/>
    <xf numFmtId="0" fontId="0" fillId="0" borderId="19" xfId="0" applyBorder="1"/>
    <xf numFmtId="0" fontId="3" fillId="0" borderId="0" xfId="0" applyFont="1" applyBorder="1"/>
    <xf numFmtId="0" fontId="3" fillId="0" borderId="4" xfId="0" applyFont="1" applyBorder="1"/>
    <xf numFmtId="0" fontId="4" fillId="0" borderId="5" xfId="0" applyFont="1" applyBorder="1" applyAlignment="1">
      <alignment horizontal="center"/>
    </xf>
    <xf numFmtId="0" fontId="0" fillId="0" borderId="21" xfId="0" applyBorder="1"/>
    <xf numFmtId="0" fontId="0" fillId="0" borderId="45" xfId="0" applyBorder="1"/>
    <xf numFmtId="0" fontId="3" fillId="0" borderId="19" xfId="0" applyFont="1" applyBorder="1"/>
    <xf numFmtId="0" fontId="2" fillId="2" borderId="6" xfId="2" applyBorder="1"/>
    <xf numFmtId="0" fontId="0" fillId="3" borderId="26" xfId="0" applyFill="1" applyBorder="1"/>
    <xf numFmtId="0" fontId="0" fillId="0" borderId="0" xfId="0" applyAlignment="1">
      <alignment horizontal="center"/>
    </xf>
    <xf numFmtId="0" fontId="13" fillId="0" borderId="49" xfId="0" applyFont="1" applyBorder="1" applyAlignment="1">
      <alignment horizontal="center"/>
    </xf>
    <xf numFmtId="0" fontId="13" fillId="0" borderId="50" xfId="0" applyFont="1" applyBorder="1" applyAlignment="1">
      <alignment horizontal="center"/>
    </xf>
    <xf numFmtId="0" fontId="13" fillId="0" borderId="51" xfId="0" applyFont="1" applyBorder="1" applyAlignment="1">
      <alignment horizontal="center"/>
    </xf>
    <xf numFmtId="164" fontId="10" fillId="0" borderId="44" xfId="0" applyNumberFormat="1" applyFont="1" applyBorder="1"/>
    <xf numFmtId="165" fontId="10" fillId="0" borderId="44" xfId="3" applyNumberFormat="1" applyFont="1" applyBorder="1"/>
    <xf numFmtId="164" fontId="10" fillId="0" borderId="44" xfId="1" applyNumberFormat="1" applyFont="1" applyBorder="1"/>
    <xf numFmtId="0" fontId="10" fillId="0" borderId="49" xfId="0" applyFont="1" applyBorder="1"/>
    <xf numFmtId="0" fontId="10" fillId="0" borderId="50" xfId="0" applyFont="1" applyFill="1" applyBorder="1"/>
    <xf numFmtId="0" fontId="10" fillId="0" borderId="50" xfId="0" applyFont="1" applyBorder="1"/>
    <xf numFmtId="0" fontId="10" fillId="0" borderId="51" xfId="0" applyFont="1" applyFill="1" applyBorder="1"/>
    <xf numFmtId="0" fontId="0" fillId="0" borderId="19" xfId="0" applyFill="1" applyBorder="1"/>
    <xf numFmtId="0" fontId="9" fillId="0" borderId="34" xfId="0" applyFont="1" applyBorder="1"/>
    <xf numFmtId="0" fontId="10" fillId="0" borderId="47" xfId="0" applyFont="1" applyBorder="1" applyAlignment="1">
      <alignment horizontal="center"/>
    </xf>
    <xf numFmtId="0" fontId="9" fillId="0" borderId="57" xfId="0" applyFont="1" applyBorder="1"/>
    <xf numFmtId="0" fontId="0" fillId="0" borderId="14" xfId="0" applyBorder="1"/>
    <xf numFmtId="0" fontId="10" fillId="0" borderId="19" xfId="0" applyFont="1" applyBorder="1"/>
    <xf numFmtId="1" fontId="2" fillId="2" borderId="15" xfId="2" applyNumberFormat="1" applyBorder="1" applyProtection="1">
      <protection locked="0"/>
    </xf>
    <xf numFmtId="0" fontId="2" fillId="2" borderId="14" xfId="2" applyBorder="1" applyProtection="1">
      <protection locked="0"/>
    </xf>
    <xf numFmtId="0" fontId="2" fillId="2" borderId="18" xfId="2" applyBorder="1" applyProtection="1">
      <protection locked="0"/>
    </xf>
    <xf numFmtId="1" fontId="2" fillId="2" borderId="52" xfId="2" applyNumberFormat="1" applyBorder="1" applyProtection="1">
      <protection locked="0"/>
    </xf>
    <xf numFmtId="1" fontId="6" fillId="2" borderId="14" xfId="2" applyNumberFormat="1" applyFont="1" applyBorder="1" applyAlignment="1" applyProtection="1">
      <alignment horizontal="center"/>
      <protection locked="0"/>
    </xf>
    <xf numFmtId="164" fontId="2" fillId="2" borderId="14" xfId="2" applyNumberFormat="1" applyBorder="1" applyAlignment="1" applyProtection="1">
      <alignment horizontal="center"/>
      <protection locked="0"/>
    </xf>
    <xf numFmtId="164" fontId="2" fillId="2" borderId="18" xfId="2" applyNumberFormat="1" applyBorder="1" applyAlignment="1" applyProtection="1">
      <alignment horizontal="center"/>
      <protection locked="0"/>
    </xf>
    <xf numFmtId="1" fontId="2" fillId="2" borderId="10" xfId="2" applyNumberFormat="1" applyBorder="1" applyProtection="1">
      <protection locked="0"/>
    </xf>
    <xf numFmtId="0" fontId="2" fillId="2" borderId="2" xfId="2" applyBorder="1" applyProtection="1">
      <protection locked="0"/>
    </xf>
    <xf numFmtId="1" fontId="2" fillId="2" borderId="47" xfId="2" applyNumberFormat="1" applyBorder="1" applyProtection="1">
      <protection locked="0"/>
    </xf>
    <xf numFmtId="164" fontId="2" fillId="2" borderId="2" xfId="2" applyNumberFormat="1" applyBorder="1" applyAlignment="1" applyProtection="1">
      <alignment horizontal="center"/>
      <protection locked="0"/>
    </xf>
    <xf numFmtId="1" fontId="2" fillId="2" borderId="2" xfId="2" applyNumberFormat="1" applyBorder="1" applyProtection="1">
      <protection locked="0"/>
    </xf>
    <xf numFmtId="1" fontId="2" fillId="2" borderId="2" xfId="2" applyNumberFormat="1" applyBorder="1" applyAlignment="1" applyProtection="1">
      <alignment horizontal="center"/>
      <protection locked="0"/>
    </xf>
    <xf numFmtId="0" fontId="2" fillId="2" borderId="53" xfId="2" applyBorder="1" applyProtection="1">
      <protection locked="0"/>
    </xf>
    <xf numFmtId="0" fontId="2" fillId="2" borderId="48" xfId="2" applyBorder="1" applyAlignment="1" applyProtection="1">
      <protection locked="0"/>
    </xf>
    <xf numFmtId="1" fontId="6" fillId="2" borderId="33" xfId="2" applyNumberFormat="1" applyFont="1" applyBorder="1" applyAlignment="1" applyProtection="1">
      <alignment horizontal="center"/>
      <protection locked="0"/>
    </xf>
    <xf numFmtId="164" fontId="2" fillId="2" borderId="53" xfId="2" applyNumberFormat="1" applyBorder="1" applyAlignment="1" applyProtection="1">
      <alignment horizontal="center"/>
      <protection locked="0"/>
    </xf>
    <xf numFmtId="0" fontId="2" fillId="2" borderId="18" xfId="2" applyBorder="1" applyAlignment="1" applyProtection="1">
      <alignment horizontal="center"/>
      <protection locked="0"/>
    </xf>
    <xf numFmtId="164" fontId="2" fillId="2" borderId="54" xfId="1" applyNumberFormat="1" applyFont="1" applyFill="1" applyBorder="1" applyProtection="1">
      <protection locked="0"/>
    </xf>
    <xf numFmtId="0" fontId="2" fillId="2" borderId="2" xfId="2" applyBorder="1" applyAlignment="1" applyProtection="1">
      <alignment horizontal="center"/>
      <protection locked="0"/>
    </xf>
    <xf numFmtId="0" fontId="2" fillId="2" borderId="53" xfId="2" applyBorder="1" applyAlignment="1" applyProtection="1">
      <alignment horizontal="center"/>
      <protection locked="0"/>
    </xf>
    <xf numFmtId="0" fontId="2" fillId="2" borderId="26" xfId="2" applyBorder="1" applyAlignment="1" applyProtection="1">
      <alignment horizontal="center"/>
      <protection locked="0"/>
    </xf>
    <xf numFmtId="0" fontId="2" fillId="2" borderId="20" xfId="2" applyBorder="1" applyAlignment="1" applyProtection="1">
      <alignment horizontal="center"/>
      <protection locked="0"/>
    </xf>
    <xf numFmtId="0" fontId="2" fillId="2" borderId="59" xfId="2" applyBorder="1" applyAlignment="1" applyProtection="1">
      <alignment horizontal="center"/>
      <protection locked="0"/>
    </xf>
    <xf numFmtId="0" fontId="0" fillId="0" borderId="8" xfId="0" applyFill="1" applyBorder="1"/>
    <xf numFmtId="0" fontId="3" fillId="0" borderId="7" xfId="0" applyFont="1" applyBorder="1"/>
    <xf numFmtId="1" fontId="2" fillId="2" borderId="41" xfId="2" applyNumberFormat="1" applyBorder="1" applyProtection="1">
      <protection locked="0"/>
    </xf>
    <xf numFmtId="0" fontId="2" fillId="2" borderId="33" xfId="2" applyFont="1" applyBorder="1" applyAlignment="1" applyProtection="1">
      <alignment horizontal="center"/>
      <protection locked="0"/>
    </xf>
    <xf numFmtId="0" fontId="2" fillId="2" borderId="2" xfId="2" applyFont="1" applyBorder="1" applyAlignment="1" applyProtection="1">
      <alignment horizontal="center"/>
      <protection locked="0"/>
    </xf>
    <xf numFmtId="1" fontId="6" fillId="2" borderId="2" xfId="2" applyNumberFormat="1" applyFont="1" applyBorder="1" applyAlignment="1" applyProtection="1">
      <alignment horizontal="center"/>
      <protection locked="0"/>
    </xf>
    <xf numFmtId="0" fontId="2" fillId="2" borderId="39" xfId="2" applyBorder="1" applyProtection="1">
      <protection locked="0"/>
    </xf>
    <xf numFmtId="164" fontId="2" fillId="2" borderId="14" xfId="2" applyNumberFormat="1" applyBorder="1" applyProtection="1">
      <protection locked="0"/>
    </xf>
    <xf numFmtId="44" fontId="2" fillId="2" borderId="48" xfId="1" applyFont="1" applyFill="1" applyBorder="1" applyAlignment="1" applyProtection="1">
      <alignment horizontal="center"/>
      <protection locked="0"/>
    </xf>
    <xf numFmtId="164" fontId="2" fillId="2" borderId="2" xfId="2" applyNumberFormat="1" applyBorder="1" applyProtection="1">
      <protection locked="0"/>
    </xf>
    <xf numFmtId="44" fontId="2" fillId="2" borderId="2" xfId="1" applyFont="1" applyFill="1" applyBorder="1" applyAlignment="1" applyProtection="1">
      <alignment horizontal="center"/>
      <protection locked="0"/>
    </xf>
    <xf numFmtId="44" fontId="2" fillId="2" borderId="2" xfId="1" applyFont="1" applyFill="1" applyBorder="1" applyProtection="1">
      <protection locked="0"/>
    </xf>
    <xf numFmtId="0" fontId="2" fillId="2" borderId="14" xfId="2" applyBorder="1" applyAlignment="1" applyProtection="1">
      <alignment horizontal="center"/>
      <protection locked="0"/>
    </xf>
    <xf numFmtId="0" fontId="2" fillId="2" borderId="42" xfId="2" applyBorder="1" applyProtection="1">
      <protection locked="0"/>
    </xf>
    <xf numFmtId="0" fontId="2" fillId="2" borderId="39" xfId="2" applyBorder="1" applyAlignment="1" applyProtection="1">
      <alignment horizontal="center"/>
      <protection locked="0"/>
    </xf>
    <xf numFmtId="164" fontId="2" fillId="2" borderId="43" xfId="1" applyNumberFormat="1" applyFont="1" applyFill="1" applyBorder="1" applyProtection="1">
      <protection locked="0"/>
    </xf>
    <xf numFmtId="0" fontId="2" fillId="2" borderId="44" xfId="2" applyFont="1" applyBorder="1" applyProtection="1">
      <protection locked="0"/>
    </xf>
    <xf numFmtId="164" fontId="2" fillId="2" borderId="44" xfId="1" applyNumberFormat="1" applyFont="1" applyFill="1" applyBorder="1" applyProtection="1">
      <protection locked="0"/>
    </xf>
    <xf numFmtId="0" fontId="2" fillId="2" borderId="22" xfId="2" applyFont="1" applyBorder="1" applyProtection="1">
      <protection locked="0"/>
    </xf>
    <xf numFmtId="2" fontId="0" fillId="0" borderId="0" xfId="0" applyNumberFormat="1"/>
    <xf numFmtId="0" fontId="0" fillId="0" borderId="37" xfId="0" applyBorder="1"/>
    <xf numFmtId="0" fontId="5" fillId="0" borderId="4" xfId="0" applyFont="1" applyBorder="1"/>
    <xf numFmtId="0" fontId="0" fillId="0" borderId="22" xfId="0" applyBorder="1"/>
    <xf numFmtId="0" fontId="0" fillId="0" borderId="4" xfId="0" applyBorder="1"/>
    <xf numFmtId="1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38" xfId="0" applyBorder="1"/>
    <xf numFmtId="0" fontId="0" fillId="0" borderId="20" xfId="0" applyBorder="1"/>
    <xf numFmtId="164" fontId="2" fillId="2" borderId="39" xfId="2" applyNumberFormat="1" applyBorder="1" applyAlignment="1" applyProtection="1">
      <alignment horizontal="center"/>
      <protection locked="0"/>
    </xf>
    <xf numFmtId="0" fontId="10" fillId="0" borderId="56" xfId="0" applyFont="1" applyBorder="1" applyAlignment="1">
      <alignment horizontal="center"/>
    </xf>
    <xf numFmtId="164" fontId="0" fillId="0" borderId="0" xfId="1" applyNumberFormat="1" applyFont="1"/>
    <xf numFmtId="164" fontId="10" fillId="0" borderId="44" xfId="0" applyNumberFormat="1" applyFont="1" applyBorder="1" applyAlignment="1">
      <alignment horizontal="center"/>
    </xf>
    <xf numFmtId="166" fontId="10" fillId="0" borderId="55" xfId="0" applyNumberFormat="1" applyFont="1" applyBorder="1"/>
    <xf numFmtId="164" fontId="0" fillId="0" borderId="14" xfId="1" applyNumberFormat="1" applyFont="1" applyBorder="1"/>
    <xf numFmtId="1" fontId="0" fillId="0" borderId="2" xfId="0" applyNumberFormat="1" applyBorder="1"/>
    <xf numFmtId="0" fontId="13" fillId="0" borderId="0" xfId="0" applyFont="1" applyBorder="1"/>
    <xf numFmtId="164" fontId="0" fillId="0" borderId="2" xfId="0" applyNumberFormat="1" applyBorder="1"/>
    <xf numFmtId="164" fontId="0" fillId="0" borderId="14" xfId="0" applyNumberFormat="1" applyBorder="1"/>
    <xf numFmtId="0" fontId="3" fillId="0" borderId="37" xfId="0" applyFont="1" applyBorder="1"/>
    <xf numFmtId="1" fontId="0" fillId="0" borderId="10" xfId="0" applyNumberFormat="1" applyBorder="1"/>
    <xf numFmtId="0" fontId="0" fillId="0" borderId="30" xfId="0" applyBorder="1"/>
    <xf numFmtId="0" fontId="0" fillId="0" borderId="28" xfId="0" applyBorder="1"/>
    <xf numFmtId="0" fontId="0" fillId="4" borderId="0" xfId="0" applyFill="1"/>
    <xf numFmtId="1" fontId="0" fillId="0" borderId="11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0" fillId="0" borderId="50" xfId="1" applyNumberFormat="1" applyFont="1" applyBorder="1"/>
    <xf numFmtId="0" fontId="0" fillId="0" borderId="50" xfId="0" applyBorder="1"/>
    <xf numFmtId="0" fontId="13" fillId="0" borderId="37" xfId="0" applyFont="1" applyBorder="1"/>
    <xf numFmtId="0" fontId="14" fillId="0" borderId="37" xfId="0" applyFont="1" applyBorder="1"/>
    <xf numFmtId="164" fontId="0" fillId="0" borderId="26" xfId="0" applyNumberFormat="1" applyBorder="1"/>
    <xf numFmtId="0" fontId="3" fillId="0" borderId="38" xfId="0" applyFont="1" applyBorder="1"/>
    <xf numFmtId="44" fontId="2" fillId="2" borderId="14" xfId="1" applyFont="1" applyFill="1" applyBorder="1" applyAlignment="1" applyProtection="1">
      <alignment horizontal="center"/>
      <protection locked="0"/>
    </xf>
    <xf numFmtId="0" fontId="0" fillId="0" borderId="11" xfId="0" applyNumberFormat="1" applyBorder="1" applyAlignment="1">
      <alignment horizontal="center"/>
    </xf>
    <xf numFmtId="0" fontId="0" fillId="0" borderId="0" xfId="0" applyAlignment="1">
      <alignment horizontal="left" indent="1"/>
    </xf>
    <xf numFmtId="0" fontId="0" fillId="0" borderId="0" xfId="0" applyBorder="1" applyAlignment="1">
      <alignment horizontal="left" indent="1"/>
    </xf>
    <xf numFmtId="164" fontId="0" fillId="0" borderId="2" xfId="1" applyNumberFormat="1" applyFont="1" applyBorder="1" applyAlignment="1">
      <alignment horizontal="center"/>
    </xf>
    <xf numFmtId="44" fontId="0" fillId="0" borderId="2" xfId="1" applyFont="1" applyBorder="1"/>
    <xf numFmtId="0" fontId="3" fillId="0" borderId="21" xfId="0" applyFont="1" applyBorder="1"/>
    <xf numFmtId="0" fontId="3" fillId="0" borderId="20" xfId="0" applyFont="1" applyBorder="1" applyAlignment="1">
      <alignment horizontal="center"/>
    </xf>
    <xf numFmtId="0" fontId="3" fillId="0" borderId="6" xfId="0" applyFont="1" applyFill="1" applyBorder="1"/>
    <xf numFmtId="0" fontId="15" fillId="0" borderId="8" xfId="2" applyFont="1" applyFill="1" applyBorder="1"/>
    <xf numFmtId="164" fontId="0" fillId="0" borderId="62" xfId="1" applyNumberFormat="1" applyFont="1" applyBorder="1"/>
    <xf numFmtId="164" fontId="0" fillId="0" borderId="46" xfId="1" applyNumberFormat="1" applyFont="1" applyBorder="1"/>
    <xf numFmtId="1" fontId="0" fillId="0" borderId="10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44" fontId="2" fillId="0" borderId="36" xfId="2" applyNumberFormat="1" applyFill="1" applyBorder="1" applyAlignment="1" applyProtection="1">
      <alignment horizontal="center"/>
      <protection locked="0"/>
    </xf>
    <xf numFmtId="0" fontId="4" fillId="0" borderId="8" xfId="0" applyFont="1" applyFill="1" applyBorder="1" applyAlignment="1">
      <alignment horizontal="center"/>
    </xf>
    <xf numFmtId="44" fontId="2" fillId="0" borderId="62" xfId="2" applyNumberFormat="1" applyFill="1" applyBorder="1" applyAlignment="1" applyProtection="1">
      <alignment horizontal="center"/>
      <protection locked="0"/>
    </xf>
    <xf numFmtId="44" fontId="0" fillId="0" borderId="2" xfId="0" applyNumberFormat="1" applyBorder="1"/>
    <xf numFmtId="0" fontId="3" fillId="0" borderId="20" xfId="0" applyFont="1" applyFill="1" applyBorder="1"/>
    <xf numFmtId="0" fontId="3" fillId="0" borderId="20" xfId="0" applyFont="1" applyBorder="1"/>
    <xf numFmtId="0" fontId="0" fillId="4" borderId="37" xfId="0" applyFill="1" applyBorder="1"/>
    <xf numFmtId="0" fontId="0" fillId="4" borderId="21" xfId="0" applyFill="1" applyBorder="1"/>
    <xf numFmtId="0" fontId="3" fillId="0" borderId="21" xfId="0" applyFont="1" applyBorder="1" applyAlignment="1">
      <alignment horizontal="right"/>
    </xf>
    <xf numFmtId="1" fontId="2" fillId="4" borderId="14" xfId="2" applyNumberFormat="1" applyFill="1" applyBorder="1" applyProtection="1">
      <protection locked="0"/>
    </xf>
    <xf numFmtId="0" fontId="2" fillId="4" borderId="2" xfId="2" applyFill="1" applyBorder="1" applyProtection="1">
      <protection locked="0"/>
    </xf>
    <xf numFmtId="0" fontId="2" fillId="4" borderId="14" xfId="2" applyFill="1" applyBorder="1" applyProtection="1">
      <protection locked="0"/>
    </xf>
    <xf numFmtId="164" fontId="2" fillId="4" borderId="14" xfId="1" applyNumberFormat="1" applyFont="1" applyFill="1" applyBorder="1" applyAlignment="1" applyProtection="1">
      <alignment horizontal="center"/>
      <protection locked="0"/>
    </xf>
    <xf numFmtId="0" fontId="3" fillId="0" borderId="44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30" xfId="0" applyFont="1" applyBorder="1"/>
    <xf numFmtId="0" fontId="3" fillId="0" borderId="31" xfId="0" applyFont="1" applyBorder="1"/>
    <xf numFmtId="44" fontId="3" fillId="0" borderId="31" xfId="0" applyNumberFormat="1" applyFont="1" applyBorder="1"/>
    <xf numFmtId="0" fontId="3" fillId="0" borderId="26" xfId="0" applyFont="1" applyBorder="1"/>
    <xf numFmtId="44" fontId="3" fillId="0" borderId="46" xfId="0" applyNumberFormat="1" applyFont="1" applyBorder="1"/>
    <xf numFmtId="164" fontId="2" fillId="0" borderId="36" xfId="2" applyNumberFormat="1" applyFill="1" applyBorder="1" applyAlignment="1" applyProtection="1">
      <alignment horizontal="center"/>
      <protection locked="0"/>
    </xf>
    <xf numFmtId="164" fontId="0" fillId="0" borderId="34" xfId="0" applyNumberFormat="1" applyBorder="1"/>
    <xf numFmtId="0" fontId="3" fillId="0" borderId="21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0" fillId="0" borderId="15" xfId="0" applyBorder="1"/>
    <xf numFmtId="0" fontId="0" fillId="0" borderId="14" xfId="0" applyBorder="1" applyAlignment="1">
      <alignment horizontal="center"/>
    </xf>
    <xf numFmtId="0" fontId="0" fillId="0" borderId="36" xfId="0" applyBorder="1"/>
    <xf numFmtId="164" fontId="0" fillId="0" borderId="11" xfId="1" applyNumberFormat="1" applyFont="1" applyBorder="1"/>
    <xf numFmtId="164" fontId="3" fillId="0" borderId="2" xfId="1" applyNumberFormat="1" applyFont="1" applyBorder="1"/>
    <xf numFmtId="0" fontId="0" fillId="0" borderId="12" xfId="0" applyBorder="1"/>
    <xf numFmtId="164" fontId="0" fillId="0" borderId="9" xfId="1" applyNumberFormat="1" applyFont="1" applyBorder="1"/>
    <xf numFmtId="164" fontId="0" fillId="0" borderId="13" xfId="1" applyNumberFormat="1" applyFont="1" applyBorder="1"/>
    <xf numFmtId="164" fontId="3" fillId="0" borderId="27" xfId="1" applyNumberFormat="1" applyFont="1" applyBorder="1"/>
    <xf numFmtId="164" fontId="0" fillId="0" borderId="29" xfId="1" applyNumberFormat="1" applyFont="1" applyBorder="1"/>
    <xf numFmtId="0" fontId="0" fillId="0" borderId="17" xfId="0" applyNumberForma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55" xfId="0" applyNumberFormat="1" applyFont="1" applyBorder="1" applyAlignment="1">
      <alignment horizontal="center"/>
    </xf>
    <xf numFmtId="0" fontId="2" fillId="2" borderId="58" xfId="2" applyNumberFormat="1" applyBorder="1" applyAlignment="1" applyProtection="1">
      <alignment horizontal="center"/>
      <protection locked="0"/>
    </xf>
    <xf numFmtId="0" fontId="2" fillId="4" borderId="14" xfId="2" applyFill="1" applyBorder="1" applyAlignment="1" applyProtection="1">
      <alignment horizontal="center"/>
      <protection locked="0"/>
    </xf>
    <xf numFmtId="164" fontId="2" fillId="2" borderId="14" xfId="1" applyNumberFormat="1" applyFont="1" applyFill="1" applyBorder="1" applyAlignment="1" applyProtection="1">
      <alignment horizontal="center"/>
      <protection locked="0"/>
    </xf>
    <xf numFmtId="164" fontId="2" fillId="2" borderId="2" xfId="1" applyNumberFormat="1" applyFont="1" applyFill="1" applyBorder="1" applyProtection="1">
      <protection locked="0"/>
    </xf>
    <xf numFmtId="1" fontId="0" fillId="0" borderId="19" xfId="0" applyNumberFormat="1" applyBorder="1"/>
    <xf numFmtId="164" fontId="0" fillId="0" borderId="27" xfId="1" applyNumberFormat="1" applyFont="1" applyBorder="1"/>
    <xf numFmtId="44" fontId="0" fillId="0" borderId="27" xfId="1" applyFont="1" applyBorder="1"/>
    <xf numFmtId="0" fontId="0" fillId="0" borderId="27" xfId="0" applyBorder="1" applyAlignment="1">
      <alignment horizontal="center"/>
    </xf>
    <xf numFmtId="164" fontId="0" fillId="0" borderId="27" xfId="1" applyNumberFormat="1" applyFont="1" applyBorder="1" applyAlignment="1">
      <alignment horizontal="center"/>
    </xf>
    <xf numFmtId="164" fontId="0" fillId="0" borderId="27" xfId="0" applyNumberFormat="1" applyBorder="1"/>
    <xf numFmtId="0" fontId="3" fillId="0" borderId="5" xfId="0" applyFont="1" applyBorder="1" applyAlignment="1">
      <alignment horizontal="center"/>
    </xf>
    <xf numFmtId="164" fontId="3" fillId="0" borderId="31" xfId="0" applyNumberFormat="1" applyFont="1" applyBorder="1"/>
    <xf numFmtId="164" fontId="3" fillId="0" borderId="24" xfId="0" applyNumberFormat="1" applyFont="1" applyBorder="1"/>
    <xf numFmtId="0" fontId="3" fillId="0" borderId="25" xfId="0" applyNumberFormat="1" applyFont="1" applyBorder="1" applyAlignment="1">
      <alignment horizontal="center"/>
    </xf>
    <xf numFmtId="0" fontId="0" fillId="0" borderId="26" xfId="0" applyNumberFormat="1" applyBorder="1"/>
    <xf numFmtId="164" fontId="0" fillId="4" borderId="14" xfId="1" applyNumberFormat="1" applyFont="1" applyFill="1" applyBorder="1" applyProtection="1">
      <protection locked="0"/>
    </xf>
    <xf numFmtId="164" fontId="0" fillId="0" borderId="2" xfId="1" applyNumberFormat="1" applyFont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0" borderId="2" xfId="0" applyBorder="1" applyProtection="1">
      <protection locked="0"/>
    </xf>
    <xf numFmtId="1" fontId="0" fillId="0" borderId="0" xfId="0" applyNumberFormat="1" applyFill="1" applyBorder="1"/>
    <xf numFmtId="1" fontId="2" fillId="0" borderId="49" xfId="2" applyNumberFormat="1" applyFont="1" applyFill="1" applyBorder="1" applyProtection="1">
      <protection locked="0"/>
    </xf>
    <xf numFmtId="1" fontId="2" fillId="0" borderId="50" xfId="2" applyNumberFormat="1" applyFont="1" applyFill="1" applyBorder="1" applyProtection="1">
      <protection locked="0"/>
    </xf>
    <xf numFmtId="44" fontId="0" fillId="0" borderId="0" xfId="1" applyFont="1"/>
    <xf numFmtId="0" fontId="3" fillId="0" borderId="3" xfId="0" applyFont="1" applyBorder="1" applyProtection="1"/>
    <xf numFmtId="0" fontId="3" fillId="0" borderId="6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0" fillId="0" borderId="7" xfId="0" applyBorder="1" applyProtection="1"/>
    <xf numFmtId="0" fontId="4" fillId="0" borderId="4" xfId="0" applyFont="1" applyBorder="1" applyAlignment="1" applyProtection="1">
      <alignment horizontal="center"/>
    </xf>
    <xf numFmtId="0" fontId="3" fillId="0" borderId="8" xfId="0" applyFont="1" applyBorder="1" applyProtection="1"/>
    <xf numFmtId="1" fontId="2" fillId="0" borderId="64" xfId="2" applyNumberFormat="1" applyFill="1" applyBorder="1" applyProtection="1"/>
    <xf numFmtId="0" fontId="3" fillId="0" borderId="0" xfId="0" applyFont="1" applyProtection="1"/>
    <xf numFmtId="0" fontId="0" fillId="0" borderId="2" xfId="0" applyBorder="1" applyProtection="1"/>
    <xf numFmtId="0" fontId="0" fillId="0" borderId="0" xfId="0" applyProtection="1"/>
    <xf numFmtId="44" fontId="2" fillId="0" borderId="36" xfId="2" applyNumberFormat="1" applyFill="1" applyBorder="1" applyAlignment="1" applyProtection="1">
      <alignment horizontal="center"/>
    </xf>
    <xf numFmtId="44" fontId="0" fillId="0" borderId="2" xfId="0" applyNumberFormat="1" applyBorder="1" applyProtection="1"/>
    <xf numFmtId="164" fontId="2" fillId="0" borderId="36" xfId="2" applyNumberFormat="1" applyFill="1" applyBorder="1" applyAlignment="1" applyProtection="1">
      <alignment horizontal="center"/>
    </xf>
    <xf numFmtId="164" fontId="0" fillId="0" borderId="2" xfId="0" applyNumberFormat="1" applyBorder="1" applyProtection="1"/>
    <xf numFmtId="0" fontId="3" fillId="0" borderId="7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8" fillId="0" borderId="0" xfId="0" applyFont="1" applyProtection="1"/>
    <xf numFmtId="0" fontId="0" fillId="0" borderId="6" xfId="0" applyBorder="1" applyProtection="1"/>
    <xf numFmtId="0" fontId="2" fillId="0" borderId="58" xfId="2" applyNumberFormat="1" applyFill="1" applyBorder="1" applyAlignment="1" applyProtection="1">
      <alignment horizontal="center"/>
    </xf>
    <xf numFmtId="0" fontId="0" fillId="0" borderId="19" xfId="0" applyBorder="1" applyProtection="1"/>
    <xf numFmtId="1" fontId="2" fillId="0" borderId="26" xfId="2" applyNumberFormat="1" applyFill="1" applyBorder="1" applyAlignment="1" applyProtection="1">
      <alignment horizontal="center"/>
    </xf>
    <xf numFmtId="0" fontId="0" fillId="0" borderId="8" xfId="0" applyFill="1" applyBorder="1" applyProtection="1"/>
    <xf numFmtId="1" fontId="2" fillId="0" borderId="20" xfId="2" applyNumberFormat="1" applyFill="1" applyBorder="1" applyAlignment="1" applyProtection="1">
      <alignment horizontal="center"/>
    </xf>
    <xf numFmtId="0" fontId="0" fillId="0" borderId="19" xfId="0" applyFill="1" applyBorder="1" applyProtection="1"/>
    <xf numFmtId="1" fontId="2" fillId="0" borderId="59" xfId="2" applyNumberFormat="1" applyFill="1" applyBorder="1" applyAlignment="1" applyProtection="1">
      <alignment horizontal="center"/>
    </xf>
    <xf numFmtId="0" fontId="0" fillId="4" borderId="0" xfId="0" applyFill="1" applyProtection="1"/>
    <xf numFmtId="0" fontId="13" fillId="0" borderId="0" xfId="0" applyFont="1" applyBorder="1" applyProtection="1"/>
    <xf numFmtId="0" fontId="3" fillId="0" borderId="6" xfId="0" applyFont="1" applyBorder="1" applyProtection="1"/>
    <xf numFmtId="0" fontId="4" fillId="0" borderId="6" xfId="0" applyFont="1" applyBorder="1" applyProtection="1"/>
    <xf numFmtId="0" fontId="4" fillId="0" borderId="8" xfId="0" applyFont="1" applyBorder="1" applyProtection="1"/>
    <xf numFmtId="0" fontId="3" fillId="0" borderId="5" xfId="0" applyFont="1" applyBorder="1" applyProtection="1"/>
    <xf numFmtId="1" fontId="2" fillId="0" borderId="15" xfId="2" applyNumberFormat="1" applyFill="1" applyBorder="1" applyProtection="1"/>
    <xf numFmtId="0" fontId="0" fillId="0" borderId="14" xfId="0" applyBorder="1" applyProtection="1"/>
    <xf numFmtId="164" fontId="0" fillId="0" borderId="14" xfId="1" applyNumberFormat="1" applyFont="1" applyBorder="1" applyProtection="1"/>
    <xf numFmtId="164" fontId="0" fillId="0" borderId="2" xfId="1" applyNumberFormat="1" applyFont="1" applyBorder="1" applyProtection="1"/>
    <xf numFmtId="1" fontId="0" fillId="0" borderId="2" xfId="0" applyNumberFormat="1" applyBorder="1" applyProtection="1"/>
    <xf numFmtId="0" fontId="0" fillId="0" borderId="19" xfId="0" applyBorder="1" applyAlignment="1">
      <alignment horizontal="center"/>
    </xf>
    <xf numFmtId="1" fontId="6" fillId="0" borderId="34" xfId="2" applyNumberFormat="1" applyFont="1" applyFill="1" applyBorder="1" applyProtection="1"/>
    <xf numFmtId="0" fontId="3" fillId="0" borderId="64" xfId="0" applyFont="1" applyBorder="1" applyProtection="1"/>
    <xf numFmtId="0" fontId="0" fillId="0" borderId="64" xfId="0" applyBorder="1" applyProtection="1"/>
    <xf numFmtId="1" fontId="2" fillId="4" borderId="52" xfId="2" applyNumberFormat="1" applyFill="1" applyBorder="1" applyProtection="1">
      <protection locked="0"/>
    </xf>
    <xf numFmtId="0" fontId="0" fillId="0" borderId="47" xfId="0" applyBorder="1"/>
    <xf numFmtId="0" fontId="3" fillId="0" borderId="50" xfId="0" applyFont="1" applyBorder="1"/>
    <xf numFmtId="164" fontId="3" fillId="0" borderId="49" xfId="1" applyNumberFormat="1" applyFont="1" applyBorder="1"/>
    <xf numFmtId="164" fontId="3" fillId="0" borderId="50" xfId="1" applyNumberFormat="1" applyFont="1" applyBorder="1"/>
    <xf numFmtId="0" fontId="10" fillId="0" borderId="0" xfId="0" applyFont="1"/>
    <xf numFmtId="1" fontId="3" fillId="0" borderId="65" xfId="0" applyNumberFormat="1" applyFont="1" applyBorder="1"/>
    <xf numFmtId="164" fontId="3" fillId="0" borderId="20" xfId="1" applyNumberFormat="1" applyFont="1" applyBorder="1"/>
    <xf numFmtId="1" fontId="0" fillId="0" borderId="62" xfId="0" applyNumberFormat="1" applyBorder="1"/>
    <xf numFmtId="1" fontId="0" fillId="0" borderId="64" xfId="0" applyNumberFormat="1" applyBorder="1"/>
    <xf numFmtId="0" fontId="0" fillId="0" borderId="64" xfId="0" applyBorder="1"/>
    <xf numFmtId="164" fontId="0" fillId="0" borderId="49" xfId="1" applyNumberFormat="1" applyFont="1" applyBorder="1"/>
    <xf numFmtId="0" fontId="0" fillId="0" borderId="51" xfId="0" applyBorder="1"/>
    <xf numFmtId="0" fontId="0" fillId="0" borderId="49" xfId="0" applyBorder="1"/>
    <xf numFmtId="1" fontId="2" fillId="0" borderId="60" xfId="2" applyNumberFormat="1" applyFill="1" applyBorder="1" applyProtection="1">
      <protection locked="0"/>
    </xf>
    <xf numFmtId="0" fontId="3" fillId="0" borderId="46" xfId="0" applyFont="1" applyBorder="1"/>
    <xf numFmtId="0" fontId="2" fillId="4" borderId="19" xfId="2" applyFill="1" applyBorder="1"/>
    <xf numFmtId="0" fontId="0" fillId="4" borderId="26" xfId="0" applyFill="1" applyBorder="1"/>
    <xf numFmtId="164" fontId="16" fillId="0" borderId="35" xfId="0" applyNumberFormat="1" applyFont="1" applyBorder="1"/>
    <xf numFmtId="164" fontId="16" fillId="0" borderId="34" xfId="0" applyNumberFormat="1" applyFont="1" applyBorder="1"/>
    <xf numFmtId="167" fontId="16" fillId="0" borderId="34" xfId="0" applyNumberFormat="1" applyFont="1" applyBorder="1"/>
    <xf numFmtId="0" fontId="3" fillId="0" borderId="45" xfId="0" applyFont="1" applyBorder="1"/>
    <xf numFmtId="164" fontId="0" fillId="0" borderId="19" xfId="0" applyNumberFormat="1" applyBorder="1"/>
    <xf numFmtId="164" fontId="0" fillId="0" borderId="49" xfId="0" applyNumberFormat="1" applyBorder="1"/>
    <xf numFmtId="164" fontId="0" fillId="0" borderId="50" xfId="0" applyNumberFormat="1" applyBorder="1"/>
    <xf numFmtId="0" fontId="2" fillId="2" borderId="14" xfId="2" applyFont="1" applyBorder="1" applyAlignment="1" applyProtection="1">
      <alignment horizontal="center"/>
      <protection locked="0"/>
    </xf>
    <xf numFmtId="0" fontId="0" fillId="0" borderId="6" xfId="0" applyFont="1" applyBorder="1"/>
    <xf numFmtId="164" fontId="0" fillId="0" borderId="44" xfId="1" applyNumberFormat="1" applyFont="1" applyBorder="1"/>
    <xf numFmtId="164" fontId="0" fillId="0" borderId="55" xfId="1" applyNumberFormat="1" applyFont="1" applyBorder="1"/>
    <xf numFmtId="164" fontId="0" fillId="0" borderId="67" xfId="1" applyNumberFormat="1" applyFont="1" applyBorder="1"/>
    <xf numFmtId="0" fontId="0" fillId="0" borderId="56" xfId="0" applyBorder="1"/>
    <xf numFmtId="164" fontId="0" fillId="0" borderId="6" xfId="1" applyNumberFormat="1" applyFont="1" applyBorder="1"/>
    <xf numFmtId="44" fontId="0" fillId="0" borderId="50" xfId="1" applyFont="1" applyBorder="1"/>
    <xf numFmtId="0" fontId="0" fillId="0" borderId="55" xfId="0" applyBorder="1"/>
    <xf numFmtId="164" fontId="3" fillId="0" borderId="19" xfId="0" applyNumberFormat="1" applyFont="1" applyBorder="1"/>
    <xf numFmtId="164" fontId="3" fillId="0" borderId="51" xfId="0" applyNumberFormat="1" applyFont="1" applyBorder="1"/>
    <xf numFmtId="0" fontId="2" fillId="2" borderId="18" xfId="2" applyFont="1" applyBorder="1" applyAlignment="1" applyProtection="1">
      <alignment horizontal="center"/>
      <protection locked="0"/>
    </xf>
    <xf numFmtId="0" fontId="2" fillId="2" borderId="2" xfId="2" applyFont="1" applyBorder="1" applyProtection="1">
      <protection locked="0"/>
    </xf>
    <xf numFmtId="0" fontId="2" fillId="5" borderId="58" xfId="2" applyNumberFormat="1" applyFill="1" applyBorder="1" applyAlignment="1" applyProtection="1">
      <alignment horizontal="center"/>
    </xf>
    <xf numFmtId="1" fontId="2" fillId="5" borderId="26" xfId="2" applyNumberFormat="1" applyFill="1" applyBorder="1" applyAlignment="1" applyProtection="1">
      <alignment horizontal="center"/>
    </xf>
    <xf numFmtId="0" fontId="2" fillId="5" borderId="32" xfId="2" applyFill="1" applyBorder="1" applyAlignment="1" applyProtection="1">
      <alignment horizontal="center"/>
    </xf>
    <xf numFmtId="0" fontId="2" fillId="5" borderId="66" xfId="2" applyFill="1" applyBorder="1" applyAlignment="1" applyProtection="1">
      <alignment horizontal="center"/>
    </xf>
    <xf numFmtId="1" fontId="2" fillId="5" borderId="59" xfId="2" applyNumberFormat="1" applyFill="1" applyBorder="1" applyAlignment="1" applyProtection="1">
      <alignment horizontal="center"/>
    </xf>
    <xf numFmtId="1" fontId="2" fillId="6" borderId="47" xfId="2" applyNumberFormat="1" applyFill="1" applyBorder="1" applyProtection="1">
      <protection locked="0"/>
    </xf>
    <xf numFmtId="0" fontId="2" fillId="6" borderId="14" xfId="2" applyFill="1" applyBorder="1" applyProtection="1">
      <protection locked="0"/>
    </xf>
    <xf numFmtId="1" fontId="6" fillId="6" borderId="14" xfId="2" applyNumberFormat="1" applyFont="1" applyFill="1" applyBorder="1" applyAlignment="1" applyProtection="1">
      <alignment horizontal="center"/>
      <protection locked="0"/>
    </xf>
    <xf numFmtId="1" fontId="2" fillId="6" borderId="2" xfId="2" applyNumberFormat="1" applyFill="1" applyBorder="1" applyProtection="1">
      <protection locked="0"/>
    </xf>
    <xf numFmtId="0" fontId="2" fillId="6" borderId="2" xfId="2" applyFill="1" applyBorder="1" applyProtection="1">
      <protection locked="0"/>
    </xf>
    <xf numFmtId="1" fontId="2" fillId="6" borderId="52" xfId="2" applyNumberFormat="1" applyFill="1" applyBorder="1" applyProtection="1">
      <protection locked="0"/>
    </xf>
    <xf numFmtId="164" fontId="2" fillId="2" borderId="18" xfId="2" applyNumberFormat="1" applyBorder="1" applyProtection="1">
      <protection locked="0"/>
    </xf>
    <xf numFmtId="164" fontId="2" fillId="6" borderId="2" xfId="2" applyNumberFormat="1" applyFill="1" applyBorder="1" applyProtection="1">
      <protection locked="0"/>
    </xf>
    <xf numFmtId="1" fontId="3" fillId="0" borderId="25" xfId="0" applyNumberFormat="1" applyFont="1" applyBorder="1" applyAlignment="1">
      <alignment horizontal="center"/>
    </xf>
    <xf numFmtId="0" fontId="2" fillId="4" borderId="68" xfId="2" applyFill="1" applyBorder="1"/>
    <xf numFmtId="0" fontId="2" fillId="4" borderId="69" xfId="2" applyFill="1" applyBorder="1"/>
    <xf numFmtId="0" fontId="0" fillId="3" borderId="25" xfId="0" applyFill="1" applyBorder="1"/>
    <xf numFmtId="0" fontId="3" fillId="0" borderId="3" xfId="0" applyFont="1" applyFill="1" applyBorder="1" applyAlignment="1">
      <alignment horizontal="center"/>
    </xf>
    <xf numFmtId="164" fontId="0" fillId="0" borderId="64" xfId="0" applyNumberFormat="1" applyBorder="1"/>
    <xf numFmtId="0" fontId="4" fillId="0" borderId="7" xfId="0" applyFont="1" applyBorder="1" applyAlignment="1" applyProtection="1">
      <alignment horizontal="center"/>
    </xf>
    <xf numFmtId="1" fontId="2" fillId="0" borderId="50" xfId="2" applyNumberFormat="1" applyFill="1" applyBorder="1" applyProtection="1"/>
    <xf numFmtId="0" fontId="0" fillId="0" borderId="51" xfId="0" applyBorder="1" applyProtection="1"/>
    <xf numFmtId="0" fontId="0" fillId="0" borderId="0" xfId="0" applyFill="1" applyBorder="1"/>
    <xf numFmtId="0" fontId="0" fillId="0" borderId="22" xfId="0" applyFill="1" applyBorder="1"/>
    <xf numFmtId="164" fontId="0" fillId="0" borderId="10" xfId="0" applyNumberFormat="1" applyBorder="1"/>
    <xf numFmtId="164" fontId="0" fillId="0" borderId="28" xfId="0" applyNumberFormat="1" applyBorder="1"/>
    <xf numFmtId="0" fontId="3" fillId="0" borderId="20" xfId="0" applyFont="1" applyFill="1" applyBorder="1" applyAlignment="1">
      <alignment horizontal="center"/>
    </xf>
    <xf numFmtId="0" fontId="3" fillId="0" borderId="3" xfId="0" applyFont="1" applyBorder="1" applyAlignment="1">
      <alignment horizontal="left" indent="1"/>
    </xf>
    <xf numFmtId="0" fontId="3" fillId="0" borderId="5" xfId="0" applyFont="1" applyBorder="1" applyAlignment="1">
      <alignment horizontal="left" indent="1"/>
    </xf>
    <xf numFmtId="164" fontId="0" fillId="0" borderId="64" xfId="1" applyNumberFormat="1" applyFont="1" applyBorder="1" applyAlignment="1">
      <alignment horizontal="left" indent="1"/>
    </xf>
    <xf numFmtId="164" fontId="0" fillId="0" borderId="63" xfId="1" applyNumberFormat="1" applyFont="1" applyBorder="1" applyAlignment="1">
      <alignment horizontal="left" indent="1"/>
    </xf>
    <xf numFmtId="164" fontId="0" fillId="0" borderId="24" xfId="1" applyNumberFormat="1" applyFont="1" applyBorder="1"/>
    <xf numFmtId="0" fontId="0" fillId="0" borderId="70" xfId="0" applyBorder="1"/>
    <xf numFmtId="1" fontId="0" fillId="0" borderId="50" xfId="0" applyNumberFormat="1" applyBorder="1"/>
    <xf numFmtId="1" fontId="0" fillId="0" borderId="71" xfId="0" applyNumberFormat="1" applyBorder="1"/>
    <xf numFmtId="0" fontId="3" fillId="0" borderId="16" xfId="0" applyFont="1" applyBorder="1"/>
    <xf numFmtId="0" fontId="3" fillId="0" borderId="17" xfId="0" applyFont="1" applyBorder="1"/>
    <xf numFmtId="0" fontId="3" fillId="0" borderId="10" xfId="0" applyFont="1" applyBorder="1"/>
    <xf numFmtId="0" fontId="3" fillId="0" borderId="13" xfId="0" applyFont="1" applyBorder="1"/>
    <xf numFmtId="0" fontId="3" fillId="0" borderId="38" xfId="0" applyFont="1" applyFill="1" applyBorder="1"/>
    <xf numFmtId="164" fontId="0" fillId="0" borderId="62" xfId="0" applyNumberFormat="1" applyBorder="1"/>
    <xf numFmtId="44" fontId="0" fillId="0" borderId="19" xfId="1" applyFont="1" applyBorder="1"/>
    <xf numFmtId="44" fontId="0" fillId="0" borderId="70" xfId="1" applyFont="1" applyBorder="1"/>
    <xf numFmtId="44" fontId="0" fillId="0" borderId="7" xfId="1" applyFont="1" applyBorder="1"/>
    <xf numFmtId="0" fontId="0" fillId="0" borderId="71" xfId="0" applyBorder="1"/>
    <xf numFmtId="0" fontId="3" fillId="0" borderId="3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164" fontId="0" fillId="0" borderId="72" xfId="1" applyNumberFormat="1" applyFont="1" applyBorder="1"/>
    <xf numFmtId="164" fontId="0" fillId="0" borderId="70" xfId="1" applyNumberFormat="1" applyFont="1" applyBorder="1"/>
    <xf numFmtId="164" fontId="0" fillId="0" borderId="43" xfId="1" applyNumberFormat="1" applyFont="1" applyBorder="1"/>
    <xf numFmtId="164" fontId="0" fillId="0" borderId="60" xfId="1" applyNumberFormat="1" applyFont="1" applyBorder="1"/>
    <xf numFmtId="164" fontId="0" fillId="0" borderId="61" xfId="1" applyNumberFormat="1" applyFont="1" applyBorder="1"/>
    <xf numFmtId="164" fontId="0" fillId="0" borderId="71" xfId="1" applyNumberFormat="1" applyFont="1" applyBorder="1"/>
    <xf numFmtId="164" fontId="0" fillId="0" borderId="26" xfId="1" applyNumberFormat="1" applyFont="1" applyBorder="1"/>
    <xf numFmtId="0" fontId="3" fillId="0" borderId="5" xfId="0" applyFont="1" applyFill="1" applyBorder="1" applyAlignment="1">
      <alignment horizontal="center"/>
    </xf>
    <xf numFmtId="164" fontId="0" fillId="0" borderId="50" xfId="1" applyNumberFormat="1" applyFont="1" applyBorder="1" applyAlignment="1">
      <alignment horizontal="center"/>
    </xf>
    <xf numFmtId="164" fontId="0" fillId="0" borderId="51" xfId="1" applyNumberFormat="1" applyFont="1" applyBorder="1" applyAlignment="1">
      <alignment horizontal="center"/>
    </xf>
    <xf numFmtId="164" fontId="0" fillId="0" borderId="19" xfId="1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8" xfId="0" applyFont="1" applyBorder="1"/>
    <xf numFmtId="44" fontId="0" fillId="0" borderId="44" xfId="1" applyFont="1" applyBorder="1"/>
    <xf numFmtId="0" fontId="2" fillId="2" borderId="23" xfId="2" applyBorder="1" applyProtection="1">
      <protection locked="0"/>
    </xf>
    <xf numFmtId="0" fontId="2" fillId="2" borderId="23" xfId="2" applyFont="1" applyBorder="1" applyAlignment="1" applyProtection="1">
      <alignment horizontal="center"/>
      <protection locked="0"/>
    </xf>
    <xf numFmtId="0" fontId="2" fillId="2" borderId="48" xfId="2" applyBorder="1" applyProtection="1">
      <protection locked="0"/>
    </xf>
    <xf numFmtId="0" fontId="2" fillId="2" borderId="73" xfId="2" applyBorder="1" applyProtection="1">
      <protection locked="0"/>
    </xf>
    <xf numFmtId="0" fontId="2" fillId="2" borderId="9" xfId="2" applyBorder="1" applyProtection="1">
      <protection locked="0"/>
    </xf>
  </cellXfs>
  <cellStyles count="4">
    <cellStyle name="Currency" xfId="1" builtinId="4"/>
    <cellStyle name="Input" xfId="2" builtinId="20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34"/>
  <sheetViews>
    <sheetView workbookViewId="0">
      <selection sqref="A1:O35"/>
    </sheetView>
  </sheetViews>
  <sheetFormatPr defaultRowHeight="15" x14ac:dyDescent="0.25"/>
  <sheetData>
    <row r="1" spans="1:15" x14ac:dyDescent="0.25">
      <c r="F1" s="175"/>
    </row>
    <row r="2" spans="1:15" ht="15.75" thickBot="1" x14ac:dyDescent="0.3"/>
    <row r="3" spans="1:15" x14ac:dyDescent="0.25">
      <c r="A3" s="72"/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10"/>
    </row>
    <row r="4" spans="1:15" ht="18.75" x14ac:dyDescent="0.3">
      <c r="A4" s="177" t="s">
        <v>86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78"/>
    </row>
    <row r="5" spans="1:15" x14ac:dyDescent="0.25">
      <c r="A5" s="179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78"/>
    </row>
    <row r="6" spans="1:15" x14ac:dyDescent="0.25">
      <c r="A6" s="179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78"/>
    </row>
    <row r="7" spans="1:15" x14ac:dyDescent="0.25">
      <c r="A7" s="179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78"/>
    </row>
    <row r="8" spans="1:15" x14ac:dyDescent="0.25">
      <c r="A8" s="180">
        <v>1</v>
      </c>
      <c r="B8" s="11" t="s">
        <v>89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78"/>
    </row>
    <row r="9" spans="1:15" x14ac:dyDescent="0.25">
      <c r="A9" s="18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78"/>
    </row>
    <row r="10" spans="1:15" x14ac:dyDescent="0.25">
      <c r="A10" s="180">
        <v>2</v>
      </c>
      <c r="B10" s="11" t="s">
        <v>85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78"/>
    </row>
    <row r="11" spans="1:15" x14ac:dyDescent="0.25">
      <c r="A11" s="180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78"/>
    </row>
    <row r="12" spans="1:15" x14ac:dyDescent="0.25">
      <c r="A12" s="180">
        <v>3</v>
      </c>
      <c r="B12" s="11" t="s">
        <v>87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78"/>
    </row>
    <row r="13" spans="1:15" x14ac:dyDescent="0.25">
      <c r="A13" s="180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78"/>
    </row>
    <row r="14" spans="1:15" x14ac:dyDescent="0.25">
      <c r="A14" s="180">
        <v>4</v>
      </c>
      <c r="B14" s="11" t="s">
        <v>185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78"/>
    </row>
    <row r="15" spans="1:15" x14ac:dyDescent="0.25">
      <c r="A15" s="18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78"/>
    </row>
    <row r="16" spans="1:15" x14ac:dyDescent="0.25">
      <c r="A16" s="180">
        <v>5</v>
      </c>
      <c r="B16" s="11" t="s">
        <v>186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78"/>
    </row>
    <row r="17" spans="1:15" x14ac:dyDescent="0.25">
      <c r="A17" s="18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78"/>
    </row>
    <row r="18" spans="1:15" x14ac:dyDescent="0.25">
      <c r="A18" s="181">
        <v>6</v>
      </c>
      <c r="B18" s="11" t="s">
        <v>88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78"/>
    </row>
    <row r="19" spans="1:15" x14ac:dyDescent="0.25">
      <c r="A19" s="18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78"/>
    </row>
    <row r="20" spans="1:15" x14ac:dyDescent="0.25">
      <c r="A20" s="181">
        <v>7</v>
      </c>
      <c r="B20" s="386" t="s">
        <v>132</v>
      </c>
      <c r="C20" s="386"/>
      <c r="D20" s="386"/>
      <c r="E20" s="386"/>
      <c r="F20" s="386"/>
      <c r="G20" s="386"/>
      <c r="H20" s="386"/>
      <c r="I20" s="386"/>
      <c r="J20" s="386"/>
      <c r="K20" s="386"/>
      <c r="L20" s="386"/>
      <c r="M20" s="386"/>
      <c r="N20" s="386"/>
      <c r="O20" s="387"/>
    </row>
    <row r="21" spans="1:15" x14ac:dyDescent="0.25">
      <c r="A21" s="179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78"/>
    </row>
    <row r="22" spans="1:15" x14ac:dyDescent="0.25">
      <c r="A22" s="181">
        <v>8</v>
      </c>
      <c r="B22" s="11" t="s">
        <v>187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78"/>
    </row>
    <row r="23" spans="1:15" x14ac:dyDescent="0.25">
      <c r="A23" s="179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78"/>
    </row>
    <row r="24" spans="1:15" x14ac:dyDescent="0.25">
      <c r="A24" s="181">
        <v>9</v>
      </c>
      <c r="B24" s="11" t="s">
        <v>188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78"/>
    </row>
    <row r="25" spans="1:15" x14ac:dyDescent="0.25">
      <c r="A25" s="179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78"/>
    </row>
    <row r="26" spans="1:15" x14ac:dyDescent="0.25">
      <c r="A26" s="179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78"/>
    </row>
    <row r="27" spans="1:15" x14ac:dyDescent="0.25">
      <c r="A27" s="179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78"/>
    </row>
    <row r="28" spans="1:15" x14ac:dyDescent="0.25">
      <c r="A28" s="179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78"/>
    </row>
    <row r="29" spans="1:15" x14ac:dyDescent="0.25">
      <c r="A29" s="179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78"/>
    </row>
    <row r="30" spans="1:15" x14ac:dyDescent="0.25">
      <c r="A30" s="179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78"/>
    </row>
    <row r="31" spans="1:15" x14ac:dyDescent="0.25">
      <c r="A31" s="179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78"/>
    </row>
    <row r="32" spans="1:15" x14ac:dyDescent="0.25">
      <c r="A32" s="179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78"/>
    </row>
    <row r="33" spans="1:15" ht="15.75" thickBot="1" x14ac:dyDescent="0.3">
      <c r="A33" s="182"/>
      <c r="B33" s="183"/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4"/>
    </row>
    <row r="34" spans="1:15" x14ac:dyDescent="0.25">
      <c r="N34" s="11"/>
      <c r="O34" s="11"/>
    </row>
  </sheetData>
  <sheetProtection password="CA39" sheet="1" objects="1" scenarios="1" selectLockedCells="1"/>
  <pageMargins left="0.7" right="0.7" top="0.75" bottom="0.75" header="0.3" footer="0.3"/>
  <pageSetup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C4" sqref="C4"/>
    </sheetView>
  </sheetViews>
  <sheetFormatPr defaultRowHeight="15" x14ac:dyDescent="0.25"/>
  <cols>
    <col min="3" max="3" width="11.85546875" bestFit="1" customWidth="1"/>
  </cols>
  <sheetData>
    <row r="1" spans="1:6" ht="18.75" x14ac:dyDescent="0.3">
      <c r="A1" s="3" t="s">
        <v>169</v>
      </c>
      <c r="B1" s="3"/>
      <c r="C1" s="3"/>
      <c r="D1" s="3"/>
      <c r="E1" s="3"/>
      <c r="F1" s="3"/>
    </row>
    <row r="2" spans="1:6" ht="15.75" thickBot="1" x14ac:dyDescent="0.3"/>
    <row r="3" spans="1:6" ht="15.75" thickBot="1" x14ac:dyDescent="0.3">
      <c r="C3" s="36" t="s">
        <v>170</v>
      </c>
      <c r="D3" s="51"/>
      <c r="E3" s="38"/>
    </row>
    <row r="4" spans="1:6" x14ac:dyDescent="0.25">
      <c r="C4" s="250" t="s">
        <v>171</v>
      </c>
      <c r="D4" s="251" t="s">
        <v>172</v>
      </c>
      <c r="E4" s="252" t="s">
        <v>173</v>
      </c>
    </row>
    <row r="5" spans="1:6" x14ac:dyDescent="0.25">
      <c r="C5" s="9"/>
      <c r="D5" s="22"/>
      <c r="E5" s="54"/>
    </row>
    <row r="6" spans="1:6" x14ac:dyDescent="0.25">
      <c r="C6" s="9">
        <v>1.5</v>
      </c>
      <c r="D6" s="254">
        <v>43600</v>
      </c>
      <c r="E6" s="253">
        <f>D6/C6</f>
        <v>29066.666666666668</v>
      </c>
    </row>
    <row r="7" spans="1:6" x14ac:dyDescent="0.25">
      <c r="C7" s="9">
        <v>1.65</v>
      </c>
      <c r="D7" s="254">
        <v>47900</v>
      </c>
      <c r="E7" s="253">
        <f>D7/C7</f>
        <v>29030.303030303032</v>
      </c>
    </row>
    <row r="8" spans="1:6" ht="15.75" thickBot="1" x14ac:dyDescent="0.3">
      <c r="C8" s="198">
        <v>2</v>
      </c>
      <c r="D8" s="258">
        <v>58100</v>
      </c>
      <c r="E8" s="259">
        <f>D8/C8</f>
        <v>29050</v>
      </c>
    </row>
    <row r="9" spans="1:6" ht="15.75" thickBot="1" x14ac:dyDescent="0.3">
      <c r="C9" s="69" t="s">
        <v>174</v>
      </c>
      <c r="D9" s="51"/>
      <c r="E9" s="207">
        <f>SUM(E6:E8)/3</f>
        <v>29048.989898989897</v>
      </c>
    </row>
    <row r="14" spans="1:6" ht="15.75" thickBot="1" x14ac:dyDescent="0.3"/>
    <row r="15" spans="1:6" ht="15.75" thickBot="1" x14ac:dyDescent="0.3">
      <c r="C15" s="36" t="s">
        <v>175</v>
      </c>
      <c r="D15" s="51"/>
      <c r="E15" s="38"/>
    </row>
    <row r="16" spans="1:6" x14ac:dyDescent="0.25">
      <c r="C16" s="250" t="s">
        <v>171</v>
      </c>
      <c r="D16" s="251" t="s">
        <v>172</v>
      </c>
      <c r="E16" s="252" t="s">
        <v>173</v>
      </c>
    </row>
    <row r="17" spans="3:5" x14ac:dyDescent="0.25">
      <c r="C17" s="9"/>
      <c r="D17" s="22"/>
      <c r="E17" s="54"/>
    </row>
    <row r="18" spans="3:5" x14ac:dyDescent="0.25">
      <c r="C18" s="9">
        <v>1.7</v>
      </c>
      <c r="D18" s="254">
        <f>E18*C18</f>
        <v>49383.299999999996</v>
      </c>
      <c r="E18" s="253">
        <v>29049</v>
      </c>
    </row>
    <row r="19" spans="3:5" x14ac:dyDescent="0.25">
      <c r="C19" s="9">
        <v>1.8</v>
      </c>
      <c r="D19" s="254">
        <f t="shared" ref="D19" si="0">E19*C19</f>
        <v>52288.200000000004</v>
      </c>
      <c r="E19" s="253">
        <v>29049</v>
      </c>
    </row>
    <row r="20" spans="3:5" ht="15.75" thickBot="1" x14ac:dyDescent="0.3">
      <c r="C20" s="255"/>
      <c r="D20" s="256"/>
      <c r="E20" s="257"/>
    </row>
  </sheetData>
  <sheetProtection password="CA39" sheet="1" objects="1" scenarios="1" selectLockedCells="1"/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E110"/>
  <sheetViews>
    <sheetView topLeftCell="A70" workbookViewId="0">
      <selection activeCell="D5" sqref="D5"/>
    </sheetView>
  </sheetViews>
  <sheetFormatPr defaultRowHeight="15" x14ac:dyDescent="0.25"/>
  <cols>
    <col min="1" max="1" width="20.5703125" customWidth="1"/>
    <col min="2" max="2" width="15" bestFit="1" customWidth="1"/>
    <col min="3" max="3" width="16.28515625" customWidth="1"/>
    <col min="4" max="4" width="21" bestFit="1" customWidth="1"/>
    <col min="5" max="5" width="13.42578125" bestFit="1" customWidth="1"/>
  </cols>
  <sheetData>
    <row r="1" spans="1:5" ht="15.75" thickBot="1" x14ac:dyDescent="0.3"/>
    <row r="2" spans="1:5" x14ac:dyDescent="0.25">
      <c r="A2" s="399" t="str">
        <f>'ASSET SUMMARY'!A3</f>
        <v>REPORTING YEAR</v>
      </c>
      <c r="B2" s="423">
        <f>'ASSET SUMMARY'!B3</f>
        <v>2014</v>
      </c>
    </row>
    <row r="3" spans="1:5" x14ac:dyDescent="0.25">
      <c r="A3" s="401" t="str">
        <f>'ASSET SUMMARY'!A4</f>
        <v>TAX YEAR</v>
      </c>
      <c r="B3" s="65">
        <f>'ASSET SUMMARY'!B4</f>
        <v>2015</v>
      </c>
    </row>
    <row r="4" spans="1:5" x14ac:dyDescent="0.25">
      <c r="A4" s="401" t="str">
        <f>'ASSET SUMMARY'!A5</f>
        <v>NAME OF WIND PARK</v>
      </c>
      <c r="B4" s="65">
        <f>'ASSET SUMMARY'!B5</f>
        <v>0</v>
      </c>
    </row>
    <row r="5" spans="1:5" x14ac:dyDescent="0.25">
      <c r="A5" s="401" t="str">
        <f>'ASSET SUMMARY'!A6</f>
        <v>COUNTY</v>
      </c>
      <c r="B5" s="65">
        <f>'ASSET SUMMARY'!B6</f>
        <v>0</v>
      </c>
    </row>
    <row r="6" spans="1:5" x14ac:dyDescent="0.25">
      <c r="A6" s="401" t="str">
        <f>'ASSET SUMMARY'!A7</f>
        <v>OWNER</v>
      </c>
      <c r="B6" s="65">
        <f>'ASSET SUMMARY'!B7</f>
        <v>0</v>
      </c>
    </row>
    <row r="7" spans="1:5" x14ac:dyDescent="0.25">
      <c r="A7" s="424" t="str">
        <f>'ASSET SUMMARY'!A8</f>
        <v>TOWNSHIP</v>
      </c>
      <c r="B7" s="79">
        <f>'ASSET SUMMARY'!B8</f>
        <v>0</v>
      </c>
    </row>
    <row r="8" spans="1:5" ht="15.75" thickBot="1" x14ac:dyDescent="0.3">
      <c r="A8" s="13" t="str">
        <f>'WIND ENERGY SYSTEMS'!A7</f>
        <v>NUMBER OF WTGS</v>
      </c>
      <c r="B8" s="50">
        <f>'WIND ENERGY SYSTEMS'!B7</f>
        <v>0</v>
      </c>
    </row>
    <row r="9" spans="1:5" ht="18.75" x14ac:dyDescent="0.3">
      <c r="A9" s="331" t="s">
        <v>193</v>
      </c>
    </row>
    <row r="11" spans="1:5" ht="15.75" thickBot="1" x14ac:dyDescent="0.3"/>
    <row r="12" spans="1:5" x14ac:dyDescent="0.25">
      <c r="A12" s="1"/>
      <c r="B12" s="409"/>
      <c r="C12" s="1"/>
      <c r="D12" s="1"/>
      <c r="E12" s="20" t="str">
        <f>'TCV &amp; ASSESSED'!U12</f>
        <v>Total Cost</v>
      </c>
    </row>
    <row r="13" spans="1:5" x14ac:dyDescent="0.25">
      <c r="A13" s="6" t="str">
        <f>'TCV &amp; ASSESSED'!Q13</f>
        <v>Personal Property</v>
      </c>
      <c r="B13" s="410" t="str">
        <f>'TCV &amp; ASSESSED'!R13</f>
        <v xml:space="preserve">Total Additions </v>
      </c>
      <c r="C13" s="6" t="str">
        <f>'TCV &amp; ASSESSED'!S13</f>
        <v>Total TCV Original</v>
      </c>
      <c r="D13" s="6" t="str">
        <f>'TCV &amp; ASSESSED'!T13</f>
        <v>Total Assessed</v>
      </c>
      <c r="E13" s="86" t="str">
        <f>'TCV &amp; ASSESSED'!U13</f>
        <v>Additions</v>
      </c>
    </row>
    <row r="14" spans="1:5" ht="15.75" thickBot="1" x14ac:dyDescent="0.3">
      <c r="A14" s="12" t="str">
        <f>'TCV &amp; ASSESSED'!Q14</f>
        <v>Parcel #</v>
      </c>
      <c r="B14" s="411" t="str">
        <f>'TCV &amp; ASSESSED'!R14</f>
        <v>TCV 12b 4175</v>
      </c>
      <c r="C14" s="12" t="str">
        <f>'TCV &amp; ASSESSED'!S14</f>
        <v>&amp; Additions 12b</v>
      </c>
      <c r="D14" s="12" t="str">
        <f>'TCV &amp; ASSESSED'!T14</f>
        <v>Original and Additions</v>
      </c>
      <c r="E14" s="216" t="str">
        <f>'TCV &amp; ASSESSED'!U14</f>
        <v>&amp; Original 12a</v>
      </c>
    </row>
    <row r="15" spans="1:5" x14ac:dyDescent="0.25">
      <c r="A15" s="396">
        <f>'TCV &amp; ASSESSED'!Q15</f>
        <v>0</v>
      </c>
      <c r="B15" s="412">
        <f>'TCV &amp; ASSESSED'!R15</f>
        <v>0</v>
      </c>
      <c r="C15" s="413">
        <f>'TCV &amp; ASSESSED'!S15</f>
        <v>0</v>
      </c>
      <c r="D15" s="413">
        <f>'TCV &amp; ASSESSED'!T15</f>
        <v>0</v>
      </c>
      <c r="E15" s="414">
        <f>'TCV &amp; ASSESSED'!U15</f>
        <v>0</v>
      </c>
    </row>
    <row r="16" spans="1:5" x14ac:dyDescent="0.25">
      <c r="A16" s="204">
        <f>'TCV &amp; ASSESSED'!Q16</f>
        <v>0</v>
      </c>
      <c r="B16" s="415">
        <f>'TCV &amp; ASSESSED'!R16</f>
        <v>0</v>
      </c>
      <c r="C16" s="203">
        <f>'TCV &amp; ASSESSED'!S16</f>
        <v>0</v>
      </c>
      <c r="D16" s="203">
        <f>'TCV &amp; ASSESSED'!T16</f>
        <v>0</v>
      </c>
      <c r="E16" s="353">
        <f>'TCV &amp; ASSESSED'!U16</f>
        <v>0</v>
      </c>
    </row>
    <row r="17" spans="1:5" x14ac:dyDescent="0.25">
      <c r="A17" s="204">
        <f>'TCV &amp; ASSESSED'!Q17</f>
        <v>0</v>
      </c>
      <c r="B17" s="415">
        <f>'TCV &amp; ASSESSED'!R17</f>
        <v>0</v>
      </c>
      <c r="C17" s="203">
        <f>'TCV &amp; ASSESSED'!S17</f>
        <v>0</v>
      </c>
      <c r="D17" s="203">
        <f>'TCV &amp; ASSESSED'!T17</f>
        <v>0</v>
      </c>
      <c r="E17" s="353">
        <f>'TCV &amp; ASSESSED'!U17</f>
        <v>0</v>
      </c>
    </row>
    <row r="18" spans="1:5" x14ac:dyDescent="0.25">
      <c r="A18" s="204">
        <f>'TCV &amp; ASSESSED'!Q18</f>
        <v>0</v>
      </c>
      <c r="B18" s="415">
        <f>'TCV &amp; ASSESSED'!R18</f>
        <v>0</v>
      </c>
      <c r="C18" s="203">
        <f>'TCV &amp; ASSESSED'!S18</f>
        <v>0</v>
      </c>
      <c r="D18" s="203">
        <f>'TCV &amp; ASSESSED'!T18</f>
        <v>0</v>
      </c>
      <c r="E18" s="353">
        <f>'TCV &amp; ASSESSED'!U18</f>
        <v>0</v>
      </c>
    </row>
    <row r="19" spans="1:5" x14ac:dyDescent="0.25">
      <c r="A19" s="204">
        <f>'TCV &amp; ASSESSED'!Q19</f>
        <v>0</v>
      </c>
      <c r="B19" s="415">
        <f>'TCV &amp; ASSESSED'!R19</f>
        <v>0</v>
      </c>
      <c r="C19" s="203">
        <f>'TCV &amp; ASSESSED'!S19</f>
        <v>0</v>
      </c>
      <c r="D19" s="203">
        <f>'TCV &amp; ASSESSED'!T19</f>
        <v>0</v>
      </c>
      <c r="E19" s="353">
        <f>'TCV &amp; ASSESSED'!U19</f>
        <v>0</v>
      </c>
    </row>
    <row r="20" spans="1:5" x14ac:dyDescent="0.25">
      <c r="A20" s="204">
        <f>'TCV &amp; ASSESSED'!Q20</f>
        <v>0</v>
      </c>
      <c r="B20" s="415">
        <f>'TCV &amp; ASSESSED'!R20</f>
        <v>0</v>
      </c>
      <c r="C20" s="203">
        <f>'TCV &amp; ASSESSED'!S20</f>
        <v>0</v>
      </c>
      <c r="D20" s="203">
        <f>'TCV &amp; ASSESSED'!T20</f>
        <v>0</v>
      </c>
      <c r="E20" s="353">
        <f>'TCV &amp; ASSESSED'!U20</f>
        <v>0</v>
      </c>
    </row>
    <row r="21" spans="1:5" x14ac:dyDescent="0.25">
      <c r="A21" s="204">
        <f>'TCV &amp; ASSESSED'!Q21</f>
        <v>0</v>
      </c>
      <c r="B21" s="415">
        <f>'TCV &amp; ASSESSED'!R21</f>
        <v>0</v>
      </c>
      <c r="C21" s="203">
        <f>'TCV &amp; ASSESSED'!S21</f>
        <v>0</v>
      </c>
      <c r="D21" s="203">
        <f>'TCV &amp; ASSESSED'!T21</f>
        <v>0</v>
      </c>
      <c r="E21" s="353">
        <f>'TCV &amp; ASSESSED'!U21</f>
        <v>0</v>
      </c>
    </row>
    <row r="22" spans="1:5" x14ac:dyDescent="0.25">
      <c r="A22" s="204">
        <f>'TCV &amp; ASSESSED'!Q22</f>
        <v>0</v>
      </c>
      <c r="B22" s="415">
        <f>'TCV &amp; ASSESSED'!R22</f>
        <v>0</v>
      </c>
      <c r="C22" s="203">
        <f>'TCV &amp; ASSESSED'!S22</f>
        <v>0</v>
      </c>
      <c r="D22" s="203">
        <f>'TCV &amp; ASSESSED'!T22</f>
        <v>0</v>
      </c>
      <c r="E22" s="353">
        <f>'TCV &amp; ASSESSED'!U22</f>
        <v>0</v>
      </c>
    </row>
    <row r="23" spans="1:5" x14ac:dyDescent="0.25">
      <c r="A23" s="204">
        <f>'TCV &amp; ASSESSED'!Q23</f>
        <v>0</v>
      </c>
      <c r="B23" s="415">
        <f>'TCV &amp; ASSESSED'!R23</f>
        <v>0</v>
      </c>
      <c r="C23" s="203">
        <f>'TCV &amp; ASSESSED'!S23</f>
        <v>0</v>
      </c>
      <c r="D23" s="203">
        <f>'TCV &amp; ASSESSED'!T23</f>
        <v>0</v>
      </c>
      <c r="E23" s="353">
        <f>'TCV &amp; ASSESSED'!U23</f>
        <v>0</v>
      </c>
    </row>
    <row r="24" spans="1:5" x14ac:dyDescent="0.25">
      <c r="A24" s="204">
        <f>'TCV &amp; ASSESSED'!Q24</f>
        <v>0</v>
      </c>
      <c r="B24" s="415">
        <f>'TCV &amp; ASSESSED'!R24</f>
        <v>0</v>
      </c>
      <c r="C24" s="203">
        <f>'TCV &amp; ASSESSED'!S24</f>
        <v>0</v>
      </c>
      <c r="D24" s="203">
        <f>'TCV &amp; ASSESSED'!T24</f>
        <v>0</v>
      </c>
      <c r="E24" s="353">
        <f>'TCV &amp; ASSESSED'!U24</f>
        <v>0</v>
      </c>
    </row>
    <row r="25" spans="1:5" x14ac:dyDescent="0.25">
      <c r="A25" s="204">
        <f>'TCV &amp; ASSESSED'!Q25</f>
        <v>0</v>
      </c>
      <c r="B25" s="415">
        <f>'TCV &amp; ASSESSED'!R25</f>
        <v>0</v>
      </c>
      <c r="C25" s="203">
        <f>'TCV &amp; ASSESSED'!S25</f>
        <v>0</v>
      </c>
      <c r="D25" s="203">
        <f>'TCV &amp; ASSESSED'!T25</f>
        <v>0</v>
      </c>
      <c r="E25" s="353">
        <f>'TCV &amp; ASSESSED'!U25</f>
        <v>0</v>
      </c>
    </row>
    <row r="26" spans="1:5" x14ac:dyDescent="0.25">
      <c r="A26" s="204">
        <f>'TCV &amp; ASSESSED'!Q26</f>
        <v>0</v>
      </c>
      <c r="B26" s="415">
        <f>'TCV &amp; ASSESSED'!R26</f>
        <v>0</v>
      </c>
      <c r="C26" s="203">
        <f>'TCV &amp; ASSESSED'!S26</f>
        <v>0</v>
      </c>
      <c r="D26" s="203">
        <f>'TCV &amp; ASSESSED'!T26</f>
        <v>0</v>
      </c>
      <c r="E26" s="353">
        <f>'TCV &amp; ASSESSED'!U26</f>
        <v>0</v>
      </c>
    </row>
    <row r="27" spans="1:5" x14ac:dyDescent="0.25">
      <c r="A27" s="204">
        <f>'TCV &amp; ASSESSED'!Q27</f>
        <v>0</v>
      </c>
      <c r="B27" s="415">
        <f>'TCV &amp; ASSESSED'!R27</f>
        <v>0</v>
      </c>
      <c r="C27" s="203">
        <f>'TCV &amp; ASSESSED'!S27</f>
        <v>0</v>
      </c>
      <c r="D27" s="203">
        <f>'TCV &amp; ASSESSED'!T27</f>
        <v>0</v>
      </c>
      <c r="E27" s="353">
        <f>'TCV &amp; ASSESSED'!U27</f>
        <v>0</v>
      </c>
    </row>
    <row r="28" spans="1:5" x14ac:dyDescent="0.25">
      <c r="A28" s="204">
        <f>'TCV &amp; ASSESSED'!Q28</f>
        <v>0</v>
      </c>
      <c r="B28" s="415">
        <f>'TCV &amp; ASSESSED'!R28</f>
        <v>0</v>
      </c>
      <c r="C28" s="203">
        <f>'TCV &amp; ASSESSED'!S28</f>
        <v>0</v>
      </c>
      <c r="D28" s="203">
        <f>'TCV &amp; ASSESSED'!T28</f>
        <v>0</v>
      </c>
      <c r="E28" s="353">
        <f>'TCV &amp; ASSESSED'!U28</f>
        <v>0</v>
      </c>
    </row>
    <row r="29" spans="1:5" x14ac:dyDescent="0.25">
      <c r="A29" s="204">
        <f>'TCV &amp; ASSESSED'!Q29</f>
        <v>0</v>
      </c>
      <c r="B29" s="415">
        <f>'TCV &amp; ASSESSED'!R29</f>
        <v>0</v>
      </c>
      <c r="C29" s="203">
        <f>'TCV &amp; ASSESSED'!S29</f>
        <v>0</v>
      </c>
      <c r="D29" s="203">
        <f>'TCV &amp; ASSESSED'!T29</f>
        <v>0</v>
      </c>
      <c r="E29" s="353">
        <f>'TCV &amp; ASSESSED'!U29</f>
        <v>0</v>
      </c>
    </row>
    <row r="30" spans="1:5" x14ac:dyDescent="0.25">
      <c r="A30" s="204">
        <f>'TCV &amp; ASSESSED'!Q30</f>
        <v>0</v>
      </c>
      <c r="B30" s="415">
        <f>'TCV &amp; ASSESSED'!R30</f>
        <v>0</v>
      </c>
      <c r="C30" s="203">
        <f>'TCV &amp; ASSESSED'!S30</f>
        <v>0</v>
      </c>
      <c r="D30" s="203">
        <f>'TCV &amp; ASSESSED'!T30</f>
        <v>0</v>
      </c>
      <c r="E30" s="353">
        <f>'TCV &amp; ASSESSED'!U30</f>
        <v>0</v>
      </c>
    </row>
    <row r="31" spans="1:5" x14ac:dyDescent="0.25">
      <c r="A31" s="204">
        <f>'TCV &amp; ASSESSED'!Q31</f>
        <v>0</v>
      </c>
      <c r="B31" s="415">
        <f>'TCV &amp; ASSESSED'!R31</f>
        <v>0</v>
      </c>
      <c r="C31" s="203">
        <f>'TCV &amp; ASSESSED'!S31</f>
        <v>0</v>
      </c>
      <c r="D31" s="203">
        <f>'TCV &amp; ASSESSED'!T31</f>
        <v>0</v>
      </c>
      <c r="E31" s="353">
        <f>'TCV &amp; ASSESSED'!U31</f>
        <v>0</v>
      </c>
    </row>
    <row r="32" spans="1:5" x14ac:dyDescent="0.25">
      <c r="A32" s="204">
        <f>'TCV &amp; ASSESSED'!Q32</f>
        <v>0</v>
      </c>
      <c r="B32" s="415">
        <f>'TCV &amp; ASSESSED'!R32</f>
        <v>0</v>
      </c>
      <c r="C32" s="203">
        <f>'TCV &amp; ASSESSED'!S32</f>
        <v>0</v>
      </c>
      <c r="D32" s="203">
        <f>'TCV &amp; ASSESSED'!T32</f>
        <v>0</v>
      </c>
      <c r="E32" s="353">
        <f>'TCV &amp; ASSESSED'!U32</f>
        <v>0</v>
      </c>
    </row>
    <row r="33" spans="1:5" x14ac:dyDescent="0.25">
      <c r="A33" s="204">
        <f>'TCV &amp; ASSESSED'!Q33</f>
        <v>0</v>
      </c>
      <c r="B33" s="415">
        <f>'TCV &amp; ASSESSED'!R33</f>
        <v>0</v>
      </c>
      <c r="C33" s="203">
        <f>'TCV &amp; ASSESSED'!S33</f>
        <v>0</v>
      </c>
      <c r="D33" s="203">
        <f>'TCV &amp; ASSESSED'!T33</f>
        <v>0</v>
      </c>
      <c r="E33" s="353">
        <f>'TCV &amp; ASSESSED'!U33</f>
        <v>0</v>
      </c>
    </row>
    <row r="34" spans="1:5" x14ac:dyDescent="0.25">
      <c r="A34" s="204">
        <f>'TCV &amp; ASSESSED'!Q34</f>
        <v>0</v>
      </c>
      <c r="B34" s="415">
        <f>'TCV &amp; ASSESSED'!R34</f>
        <v>0</v>
      </c>
      <c r="C34" s="203">
        <f>'TCV &amp; ASSESSED'!S34</f>
        <v>0</v>
      </c>
      <c r="D34" s="203">
        <f>'TCV &amp; ASSESSED'!T34</f>
        <v>0</v>
      </c>
      <c r="E34" s="353">
        <f>'TCV &amp; ASSESSED'!U34</f>
        <v>0</v>
      </c>
    </row>
    <row r="35" spans="1:5" x14ac:dyDescent="0.25">
      <c r="A35" s="204">
        <f>'TCV &amp; ASSESSED'!Q35</f>
        <v>0</v>
      </c>
      <c r="B35" s="415">
        <f>'TCV &amp; ASSESSED'!R35</f>
        <v>0</v>
      </c>
      <c r="C35" s="203">
        <f>'TCV &amp; ASSESSED'!S35</f>
        <v>0</v>
      </c>
      <c r="D35" s="203">
        <f>'TCV &amp; ASSESSED'!T35</f>
        <v>0</v>
      </c>
      <c r="E35" s="353">
        <f>'TCV &amp; ASSESSED'!U35</f>
        <v>0</v>
      </c>
    </row>
    <row r="36" spans="1:5" x14ac:dyDescent="0.25">
      <c r="A36" s="204">
        <f>'TCV &amp; ASSESSED'!Q36</f>
        <v>0</v>
      </c>
      <c r="B36" s="415">
        <f>'TCV &amp; ASSESSED'!R36</f>
        <v>0</v>
      </c>
      <c r="C36" s="203">
        <f>'TCV &amp; ASSESSED'!S36</f>
        <v>0</v>
      </c>
      <c r="D36" s="203">
        <f>'TCV &amp; ASSESSED'!T36</f>
        <v>0</v>
      </c>
      <c r="E36" s="353">
        <f>'TCV &amp; ASSESSED'!U36</f>
        <v>0</v>
      </c>
    </row>
    <row r="37" spans="1:5" x14ac:dyDescent="0.25">
      <c r="A37" s="204">
        <f>'TCV &amp; ASSESSED'!Q37</f>
        <v>0</v>
      </c>
      <c r="B37" s="415">
        <f>'TCV &amp; ASSESSED'!R37</f>
        <v>0</v>
      </c>
      <c r="C37" s="203">
        <f>'TCV &amp; ASSESSED'!S37</f>
        <v>0</v>
      </c>
      <c r="D37" s="203">
        <f>'TCV &amp; ASSESSED'!T37</f>
        <v>0</v>
      </c>
      <c r="E37" s="353">
        <f>'TCV &amp; ASSESSED'!U37</f>
        <v>0</v>
      </c>
    </row>
    <row r="38" spans="1:5" x14ac:dyDescent="0.25">
      <c r="A38" s="204">
        <f>'TCV &amp; ASSESSED'!Q38</f>
        <v>0</v>
      </c>
      <c r="B38" s="415">
        <f>'TCV &amp; ASSESSED'!R38</f>
        <v>0</v>
      </c>
      <c r="C38" s="203">
        <f>'TCV &amp; ASSESSED'!S38</f>
        <v>0</v>
      </c>
      <c r="D38" s="203">
        <f>'TCV &amp; ASSESSED'!T38</f>
        <v>0</v>
      </c>
      <c r="E38" s="353">
        <f>'TCV &amp; ASSESSED'!U38</f>
        <v>0</v>
      </c>
    </row>
    <row r="39" spans="1:5" x14ac:dyDescent="0.25">
      <c r="A39" s="204">
        <f>'TCV &amp; ASSESSED'!Q39</f>
        <v>0</v>
      </c>
      <c r="B39" s="415">
        <f>'TCV &amp; ASSESSED'!R39</f>
        <v>0</v>
      </c>
      <c r="C39" s="203">
        <f>'TCV &amp; ASSESSED'!S39</f>
        <v>0</v>
      </c>
      <c r="D39" s="203">
        <f>'TCV &amp; ASSESSED'!T39</f>
        <v>0</v>
      </c>
      <c r="E39" s="353">
        <f>'TCV &amp; ASSESSED'!U39</f>
        <v>0</v>
      </c>
    </row>
    <row r="40" spans="1:5" x14ac:dyDescent="0.25">
      <c r="A40" s="204">
        <f>'TCV &amp; ASSESSED'!Q40</f>
        <v>0</v>
      </c>
      <c r="B40" s="415">
        <f>'TCV &amp; ASSESSED'!R40</f>
        <v>0</v>
      </c>
      <c r="C40" s="203">
        <f>'TCV &amp; ASSESSED'!S40</f>
        <v>0</v>
      </c>
      <c r="D40" s="203">
        <f>'TCV &amp; ASSESSED'!T40</f>
        <v>0</v>
      </c>
      <c r="E40" s="353">
        <f>'TCV &amp; ASSESSED'!U40</f>
        <v>0</v>
      </c>
    </row>
    <row r="41" spans="1:5" x14ac:dyDescent="0.25">
      <c r="A41" s="204">
        <f>'TCV &amp; ASSESSED'!Q41</f>
        <v>0</v>
      </c>
      <c r="B41" s="415">
        <f>'TCV &amp; ASSESSED'!R41</f>
        <v>0</v>
      </c>
      <c r="C41" s="203">
        <f>'TCV &amp; ASSESSED'!S41</f>
        <v>0</v>
      </c>
      <c r="D41" s="203">
        <f>'TCV &amp; ASSESSED'!T41</f>
        <v>0</v>
      </c>
      <c r="E41" s="353">
        <f>'TCV &amp; ASSESSED'!U41</f>
        <v>0</v>
      </c>
    </row>
    <row r="42" spans="1:5" x14ac:dyDescent="0.25">
      <c r="A42" s="204">
        <f>'TCV &amp; ASSESSED'!Q42</f>
        <v>0</v>
      </c>
      <c r="B42" s="415">
        <f>'TCV &amp; ASSESSED'!R42</f>
        <v>0</v>
      </c>
      <c r="C42" s="203">
        <f>'TCV &amp; ASSESSED'!S42</f>
        <v>0</v>
      </c>
      <c r="D42" s="203">
        <f>'TCV &amp; ASSESSED'!T42</f>
        <v>0</v>
      </c>
      <c r="E42" s="353">
        <f>'TCV &amp; ASSESSED'!U42</f>
        <v>0</v>
      </c>
    </row>
    <row r="43" spans="1:5" x14ac:dyDescent="0.25">
      <c r="A43" s="204">
        <f>'TCV &amp; ASSESSED'!Q43</f>
        <v>0</v>
      </c>
      <c r="B43" s="415">
        <f>'TCV &amp; ASSESSED'!R43</f>
        <v>0</v>
      </c>
      <c r="C43" s="203">
        <f>'TCV &amp; ASSESSED'!S43</f>
        <v>0</v>
      </c>
      <c r="D43" s="203">
        <f>'TCV &amp; ASSESSED'!T43</f>
        <v>0</v>
      </c>
      <c r="E43" s="353">
        <f>'TCV &amp; ASSESSED'!U43</f>
        <v>0</v>
      </c>
    </row>
    <row r="44" spans="1:5" x14ac:dyDescent="0.25">
      <c r="A44" s="204">
        <f>'TCV &amp; ASSESSED'!Q44</f>
        <v>0</v>
      </c>
      <c r="B44" s="415">
        <f>'TCV &amp; ASSESSED'!R44</f>
        <v>0</v>
      </c>
      <c r="C44" s="203">
        <f>'TCV &amp; ASSESSED'!S44</f>
        <v>0</v>
      </c>
      <c r="D44" s="203">
        <f>'TCV &amp; ASSESSED'!T44</f>
        <v>0</v>
      </c>
      <c r="E44" s="353">
        <f>'TCV &amp; ASSESSED'!U44</f>
        <v>0</v>
      </c>
    </row>
    <row r="45" spans="1:5" x14ac:dyDescent="0.25">
      <c r="A45" s="204">
        <f>'TCV &amp; ASSESSED'!Q45</f>
        <v>0</v>
      </c>
      <c r="B45" s="415">
        <f>'TCV &amp; ASSESSED'!R45</f>
        <v>0</v>
      </c>
      <c r="C45" s="203">
        <f>'TCV &amp; ASSESSED'!S45</f>
        <v>0</v>
      </c>
      <c r="D45" s="203">
        <f>'TCV &amp; ASSESSED'!T45</f>
        <v>0</v>
      </c>
      <c r="E45" s="353">
        <f>'TCV &amp; ASSESSED'!U45</f>
        <v>0</v>
      </c>
    </row>
    <row r="46" spans="1:5" x14ac:dyDescent="0.25">
      <c r="A46" s="204">
        <f>'TCV &amp; ASSESSED'!Q46</f>
        <v>0</v>
      </c>
      <c r="B46" s="415">
        <f>'TCV &amp; ASSESSED'!R46</f>
        <v>0</v>
      </c>
      <c r="C46" s="203">
        <f>'TCV &amp; ASSESSED'!S46</f>
        <v>0</v>
      </c>
      <c r="D46" s="203">
        <f>'TCV &amp; ASSESSED'!T46</f>
        <v>0</v>
      </c>
      <c r="E46" s="353">
        <f>'TCV &amp; ASSESSED'!U46</f>
        <v>0</v>
      </c>
    </row>
    <row r="47" spans="1:5" x14ac:dyDescent="0.25">
      <c r="A47" s="204">
        <f>'TCV &amp; ASSESSED'!Q47</f>
        <v>0</v>
      </c>
      <c r="B47" s="415">
        <f>'TCV &amp; ASSESSED'!R47</f>
        <v>0</v>
      </c>
      <c r="C47" s="203">
        <f>'TCV &amp; ASSESSED'!S47</f>
        <v>0</v>
      </c>
      <c r="D47" s="203">
        <f>'TCV &amp; ASSESSED'!T47</f>
        <v>0</v>
      </c>
      <c r="E47" s="353">
        <f>'TCV &amp; ASSESSED'!U47</f>
        <v>0</v>
      </c>
    </row>
    <row r="48" spans="1:5" x14ac:dyDescent="0.25">
      <c r="A48" s="204">
        <f>'TCV &amp; ASSESSED'!Q48</f>
        <v>0</v>
      </c>
      <c r="B48" s="415">
        <f>'TCV &amp; ASSESSED'!R48</f>
        <v>0</v>
      </c>
      <c r="C48" s="203">
        <f>'TCV &amp; ASSESSED'!S48</f>
        <v>0</v>
      </c>
      <c r="D48" s="203">
        <f>'TCV &amp; ASSESSED'!T48</f>
        <v>0</v>
      </c>
      <c r="E48" s="353">
        <f>'TCV &amp; ASSESSED'!U48</f>
        <v>0</v>
      </c>
    </row>
    <row r="49" spans="1:5" x14ac:dyDescent="0.25">
      <c r="A49" s="204">
        <f>'TCV &amp; ASSESSED'!Q49</f>
        <v>0</v>
      </c>
      <c r="B49" s="415">
        <f>'TCV &amp; ASSESSED'!R49</f>
        <v>0</v>
      </c>
      <c r="C49" s="203">
        <f>'TCV &amp; ASSESSED'!S49</f>
        <v>0</v>
      </c>
      <c r="D49" s="203">
        <f>'TCV &amp; ASSESSED'!T49</f>
        <v>0</v>
      </c>
      <c r="E49" s="353">
        <f>'TCV &amp; ASSESSED'!U49</f>
        <v>0</v>
      </c>
    </row>
    <row r="50" spans="1:5" x14ac:dyDescent="0.25">
      <c r="A50" s="204">
        <f>'TCV &amp; ASSESSED'!Q50</f>
        <v>0</v>
      </c>
      <c r="B50" s="415">
        <f>'TCV &amp; ASSESSED'!R50</f>
        <v>0</v>
      </c>
      <c r="C50" s="203">
        <f>'TCV &amp; ASSESSED'!S50</f>
        <v>0</v>
      </c>
      <c r="D50" s="203">
        <f>'TCV &amp; ASSESSED'!T50</f>
        <v>0</v>
      </c>
      <c r="E50" s="353">
        <f>'TCV &amp; ASSESSED'!U50</f>
        <v>0</v>
      </c>
    </row>
    <row r="51" spans="1:5" x14ac:dyDescent="0.25">
      <c r="A51" s="204">
        <f>'TCV &amp; ASSESSED'!Q51</f>
        <v>0</v>
      </c>
      <c r="B51" s="415">
        <f>'TCV &amp; ASSESSED'!R51</f>
        <v>0</v>
      </c>
      <c r="C51" s="203">
        <f>'TCV &amp; ASSESSED'!S51</f>
        <v>0</v>
      </c>
      <c r="D51" s="203">
        <f>'TCV &amp; ASSESSED'!T51</f>
        <v>0</v>
      </c>
      <c r="E51" s="353">
        <f>'TCV &amp; ASSESSED'!U51</f>
        <v>0</v>
      </c>
    </row>
    <row r="52" spans="1:5" x14ac:dyDescent="0.25">
      <c r="A52" s="204">
        <f>'TCV &amp; ASSESSED'!Q52</f>
        <v>0</v>
      </c>
      <c r="B52" s="415">
        <f>'TCV &amp; ASSESSED'!R52</f>
        <v>0</v>
      </c>
      <c r="C52" s="203">
        <f>'TCV &amp; ASSESSED'!S52</f>
        <v>0</v>
      </c>
      <c r="D52" s="203">
        <f>'TCV &amp; ASSESSED'!T52</f>
        <v>0</v>
      </c>
      <c r="E52" s="353">
        <f>'TCV &amp; ASSESSED'!U52</f>
        <v>0</v>
      </c>
    </row>
    <row r="53" spans="1:5" x14ac:dyDescent="0.25">
      <c r="A53" s="204">
        <f>'TCV &amp; ASSESSED'!Q53</f>
        <v>0</v>
      </c>
      <c r="B53" s="415">
        <f>'TCV &amp; ASSESSED'!R53</f>
        <v>0</v>
      </c>
      <c r="C53" s="203">
        <f>'TCV &amp; ASSESSED'!S53</f>
        <v>0</v>
      </c>
      <c r="D53" s="203">
        <f>'TCV &amp; ASSESSED'!T53</f>
        <v>0</v>
      </c>
      <c r="E53" s="353">
        <f>'TCV &amp; ASSESSED'!U53</f>
        <v>0</v>
      </c>
    </row>
    <row r="54" spans="1:5" x14ac:dyDescent="0.25">
      <c r="A54" s="204">
        <f>'TCV &amp; ASSESSED'!Q54</f>
        <v>0</v>
      </c>
      <c r="B54" s="415">
        <f>'TCV &amp; ASSESSED'!R54</f>
        <v>0</v>
      </c>
      <c r="C54" s="203">
        <f>'TCV &amp; ASSESSED'!S54</f>
        <v>0</v>
      </c>
      <c r="D54" s="203">
        <f>'TCV &amp; ASSESSED'!T54</f>
        <v>0</v>
      </c>
      <c r="E54" s="353">
        <f>'TCV &amp; ASSESSED'!U54</f>
        <v>0</v>
      </c>
    </row>
    <row r="55" spans="1:5" x14ac:dyDescent="0.25">
      <c r="A55" s="204">
        <f>'TCV &amp; ASSESSED'!Q55</f>
        <v>0</v>
      </c>
      <c r="B55" s="415">
        <f>'TCV &amp; ASSESSED'!R55</f>
        <v>0</v>
      </c>
      <c r="C55" s="203">
        <f>'TCV &amp; ASSESSED'!S55</f>
        <v>0</v>
      </c>
      <c r="D55" s="203">
        <f>'TCV &amp; ASSESSED'!T55</f>
        <v>0</v>
      </c>
      <c r="E55" s="353">
        <f>'TCV &amp; ASSESSED'!U55</f>
        <v>0</v>
      </c>
    </row>
    <row r="56" spans="1:5" x14ac:dyDescent="0.25">
      <c r="A56" s="204">
        <f>'TCV &amp; ASSESSED'!Q56</f>
        <v>0</v>
      </c>
      <c r="B56" s="415">
        <f>'TCV &amp; ASSESSED'!R56</f>
        <v>0</v>
      </c>
      <c r="C56" s="203">
        <f>'TCV &amp; ASSESSED'!S56</f>
        <v>0</v>
      </c>
      <c r="D56" s="203">
        <f>'TCV &amp; ASSESSED'!T56</f>
        <v>0</v>
      </c>
      <c r="E56" s="353">
        <f>'TCV &amp; ASSESSED'!U56</f>
        <v>0</v>
      </c>
    </row>
    <row r="57" spans="1:5" x14ac:dyDescent="0.25">
      <c r="A57" s="204">
        <f>'TCV &amp; ASSESSED'!Q57</f>
        <v>0</v>
      </c>
      <c r="B57" s="415">
        <f>'TCV &amp; ASSESSED'!R57</f>
        <v>0</v>
      </c>
      <c r="C57" s="203">
        <f>'TCV &amp; ASSESSED'!S57</f>
        <v>0</v>
      </c>
      <c r="D57" s="203">
        <f>'TCV &amp; ASSESSED'!T57</f>
        <v>0</v>
      </c>
      <c r="E57" s="353">
        <f>'TCV &amp; ASSESSED'!U57</f>
        <v>0</v>
      </c>
    </row>
    <row r="58" spans="1:5" x14ac:dyDescent="0.25">
      <c r="A58" s="204">
        <f>'TCV &amp; ASSESSED'!Q58</f>
        <v>0</v>
      </c>
      <c r="B58" s="415">
        <f>'TCV &amp; ASSESSED'!R58</f>
        <v>0</v>
      </c>
      <c r="C58" s="203">
        <f>'TCV &amp; ASSESSED'!S58</f>
        <v>0</v>
      </c>
      <c r="D58" s="203">
        <f>'TCV &amp; ASSESSED'!T58</f>
        <v>0</v>
      </c>
      <c r="E58" s="353">
        <f>'TCV &amp; ASSESSED'!U58</f>
        <v>0</v>
      </c>
    </row>
    <row r="59" spans="1:5" x14ac:dyDescent="0.25">
      <c r="A59" s="204">
        <f>'TCV &amp; ASSESSED'!Q59</f>
        <v>0</v>
      </c>
      <c r="B59" s="415">
        <f>'TCV &amp; ASSESSED'!R59</f>
        <v>0</v>
      </c>
      <c r="C59" s="203">
        <f>'TCV &amp; ASSESSED'!S59</f>
        <v>0</v>
      </c>
      <c r="D59" s="203">
        <f>'TCV &amp; ASSESSED'!T59</f>
        <v>0</v>
      </c>
      <c r="E59" s="353">
        <f>'TCV &amp; ASSESSED'!U59</f>
        <v>0</v>
      </c>
    </row>
    <row r="60" spans="1:5" x14ac:dyDescent="0.25">
      <c r="A60" s="204">
        <f>'TCV &amp; ASSESSED'!Q60</f>
        <v>0</v>
      </c>
      <c r="B60" s="415">
        <f>'TCV &amp; ASSESSED'!R60</f>
        <v>0</v>
      </c>
      <c r="C60" s="203">
        <f>'TCV &amp; ASSESSED'!S60</f>
        <v>0</v>
      </c>
      <c r="D60" s="203">
        <f>'TCV &amp; ASSESSED'!T60</f>
        <v>0</v>
      </c>
      <c r="E60" s="353">
        <f>'TCV &amp; ASSESSED'!U60</f>
        <v>0</v>
      </c>
    </row>
    <row r="61" spans="1:5" x14ac:dyDescent="0.25">
      <c r="A61" s="204">
        <f>'TCV &amp; ASSESSED'!Q61</f>
        <v>0</v>
      </c>
      <c r="B61" s="415">
        <f>'TCV &amp; ASSESSED'!R61</f>
        <v>0</v>
      </c>
      <c r="C61" s="203">
        <f>'TCV &amp; ASSESSED'!S61</f>
        <v>0</v>
      </c>
      <c r="D61" s="203">
        <f>'TCV &amp; ASSESSED'!T61</f>
        <v>0</v>
      </c>
      <c r="E61" s="353">
        <f>'TCV &amp; ASSESSED'!U61</f>
        <v>0</v>
      </c>
    </row>
    <row r="62" spans="1:5" x14ac:dyDescent="0.25">
      <c r="A62" s="204">
        <f>'TCV &amp; ASSESSED'!Q62</f>
        <v>0</v>
      </c>
      <c r="B62" s="415">
        <f>'TCV &amp; ASSESSED'!R62</f>
        <v>0</v>
      </c>
      <c r="C62" s="203">
        <f>'TCV &amp; ASSESSED'!S62</f>
        <v>0</v>
      </c>
      <c r="D62" s="203">
        <f>'TCV &amp; ASSESSED'!T62</f>
        <v>0</v>
      </c>
      <c r="E62" s="353">
        <f>'TCV &amp; ASSESSED'!U62</f>
        <v>0</v>
      </c>
    </row>
    <row r="63" spans="1:5" x14ac:dyDescent="0.25">
      <c r="A63" s="204">
        <f>'TCV &amp; ASSESSED'!Q63</f>
        <v>0</v>
      </c>
      <c r="B63" s="415">
        <f>'TCV &amp; ASSESSED'!R63</f>
        <v>0</v>
      </c>
      <c r="C63" s="203">
        <f>'TCV &amp; ASSESSED'!S63</f>
        <v>0</v>
      </c>
      <c r="D63" s="203">
        <f>'TCV &amp; ASSESSED'!T63</f>
        <v>0</v>
      </c>
      <c r="E63" s="353">
        <f>'TCV &amp; ASSESSED'!U63</f>
        <v>0</v>
      </c>
    </row>
    <row r="64" spans="1:5" x14ac:dyDescent="0.25">
      <c r="A64" s="204">
        <f>'TCV &amp; ASSESSED'!Q64</f>
        <v>0</v>
      </c>
      <c r="B64" s="415">
        <f>'TCV &amp; ASSESSED'!R64</f>
        <v>0</v>
      </c>
      <c r="C64" s="203">
        <f>'TCV &amp; ASSESSED'!S64</f>
        <v>0</v>
      </c>
      <c r="D64" s="203">
        <f>'TCV &amp; ASSESSED'!T64</f>
        <v>0</v>
      </c>
      <c r="E64" s="353">
        <f>'TCV &amp; ASSESSED'!U64</f>
        <v>0</v>
      </c>
    </row>
    <row r="65" spans="1:5" x14ac:dyDescent="0.25">
      <c r="A65" s="204">
        <f>'TCV &amp; ASSESSED'!Q65</f>
        <v>0</v>
      </c>
      <c r="B65" s="415">
        <f>'TCV &amp; ASSESSED'!R65</f>
        <v>0</v>
      </c>
      <c r="C65" s="203">
        <f>'TCV &amp; ASSESSED'!S65</f>
        <v>0</v>
      </c>
      <c r="D65" s="203">
        <f>'TCV &amp; ASSESSED'!T65</f>
        <v>0</v>
      </c>
      <c r="E65" s="353">
        <f>'TCV &amp; ASSESSED'!U65</f>
        <v>0</v>
      </c>
    </row>
    <row r="66" spans="1:5" x14ac:dyDescent="0.25">
      <c r="A66" s="204">
        <f>'TCV &amp; ASSESSED'!Q66</f>
        <v>0</v>
      </c>
      <c r="B66" s="415">
        <f>'TCV &amp; ASSESSED'!R66</f>
        <v>0</v>
      </c>
      <c r="C66" s="203">
        <f>'TCV &amp; ASSESSED'!S66</f>
        <v>0</v>
      </c>
      <c r="D66" s="203">
        <f>'TCV &amp; ASSESSED'!T66</f>
        <v>0</v>
      </c>
      <c r="E66" s="353">
        <f>'TCV &amp; ASSESSED'!U66</f>
        <v>0</v>
      </c>
    </row>
    <row r="67" spans="1:5" x14ac:dyDescent="0.25">
      <c r="A67" s="204">
        <f>'TCV &amp; ASSESSED'!Q67</f>
        <v>0</v>
      </c>
      <c r="B67" s="415">
        <f>'TCV &amp; ASSESSED'!R67</f>
        <v>0</v>
      </c>
      <c r="C67" s="203">
        <f>'TCV &amp; ASSESSED'!S67</f>
        <v>0</v>
      </c>
      <c r="D67" s="203">
        <f>'TCV &amp; ASSESSED'!T67</f>
        <v>0</v>
      </c>
      <c r="E67" s="353">
        <f>'TCV &amp; ASSESSED'!U67</f>
        <v>0</v>
      </c>
    </row>
    <row r="68" spans="1:5" x14ac:dyDescent="0.25">
      <c r="A68" s="204">
        <f>'TCV &amp; ASSESSED'!Q68</f>
        <v>0</v>
      </c>
      <c r="B68" s="415">
        <f>'TCV &amp; ASSESSED'!R68</f>
        <v>0</v>
      </c>
      <c r="C68" s="203">
        <f>'TCV &amp; ASSESSED'!S68</f>
        <v>0</v>
      </c>
      <c r="D68" s="203">
        <f>'TCV &amp; ASSESSED'!T68</f>
        <v>0</v>
      </c>
      <c r="E68" s="353">
        <f>'TCV &amp; ASSESSED'!U68</f>
        <v>0</v>
      </c>
    </row>
    <row r="69" spans="1:5" x14ac:dyDescent="0.25">
      <c r="A69" s="204">
        <f>'TCV &amp; ASSESSED'!Q69</f>
        <v>0</v>
      </c>
      <c r="B69" s="415">
        <f>'TCV &amp; ASSESSED'!R69</f>
        <v>0</v>
      </c>
      <c r="C69" s="203">
        <f>'TCV &amp; ASSESSED'!S69</f>
        <v>0</v>
      </c>
      <c r="D69" s="203">
        <f>'TCV &amp; ASSESSED'!T69</f>
        <v>0</v>
      </c>
      <c r="E69" s="353">
        <f>'TCV &amp; ASSESSED'!U69</f>
        <v>0</v>
      </c>
    </row>
    <row r="70" spans="1:5" x14ac:dyDescent="0.25">
      <c r="A70" s="204">
        <f>'TCV &amp; ASSESSED'!Q70</f>
        <v>0</v>
      </c>
      <c r="B70" s="415">
        <f>'TCV &amp; ASSESSED'!R70</f>
        <v>0</v>
      </c>
      <c r="C70" s="203">
        <f>'TCV &amp; ASSESSED'!S70</f>
        <v>0</v>
      </c>
      <c r="D70" s="203">
        <f>'TCV &amp; ASSESSED'!T70</f>
        <v>0</v>
      </c>
      <c r="E70" s="353">
        <f>'TCV &amp; ASSESSED'!U70</f>
        <v>0</v>
      </c>
    </row>
    <row r="71" spans="1:5" x14ac:dyDescent="0.25">
      <c r="A71" s="204">
        <f>'TCV &amp; ASSESSED'!Q71</f>
        <v>0</v>
      </c>
      <c r="B71" s="415">
        <f>'TCV &amp; ASSESSED'!R71</f>
        <v>0</v>
      </c>
      <c r="C71" s="203">
        <f>'TCV &amp; ASSESSED'!S71</f>
        <v>0</v>
      </c>
      <c r="D71" s="203">
        <f>'TCV &amp; ASSESSED'!T71</f>
        <v>0</v>
      </c>
      <c r="E71" s="353">
        <f>'TCV &amp; ASSESSED'!U71</f>
        <v>0</v>
      </c>
    </row>
    <row r="72" spans="1:5" x14ac:dyDescent="0.25">
      <c r="A72" s="204">
        <f>'TCV &amp; ASSESSED'!Q72</f>
        <v>0</v>
      </c>
      <c r="B72" s="415">
        <f>'TCV &amp; ASSESSED'!R72</f>
        <v>0</v>
      </c>
      <c r="C72" s="203">
        <f>'TCV &amp; ASSESSED'!S72</f>
        <v>0</v>
      </c>
      <c r="D72" s="203">
        <f>'TCV &amp; ASSESSED'!T72</f>
        <v>0</v>
      </c>
      <c r="E72" s="353">
        <f>'TCV &amp; ASSESSED'!U72</f>
        <v>0</v>
      </c>
    </row>
    <row r="73" spans="1:5" x14ac:dyDescent="0.25">
      <c r="A73" s="204">
        <f>'TCV &amp; ASSESSED'!Q73</f>
        <v>0</v>
      </c>
      <c r="B73" s="415">
        <f>'TCV &amp; ASSESSED'!R73</f>
        <v>0</v>
      </c>
      <c r="C73" s="203">
        <f>'TCV &amp; ASSESSED'!S73</f>
        <v>0</v>
      </c>
      <c r="D73" s="203">
        <f>'TCV &amp; ASSESSED'!T73</f>
        <v>0</v>
      </c>
      <c r="E73" s="353">
        <f>'TCV &amp; ASSESSED'!U73</f>
        <v>0</v>
      </c>
    </row>
    <row r="74" spans="1:5" x14ac:dyDescent="0.25">
      <c r="A74" s="204">
        <f>'TCV &amp; ASSESSED'!Q74</f>
        <v>0</v>
      </c>
      <c r="B74" s="415">
        <f>'TCV &amp; ASSESSED'!R74</f>
        <v>0</v>
      </c>
      <c r="C74" s="203">
        <f>'TCV &amp; ASSESSED'!S74</f>
        <v>0</v>
      </c>
      <c r="D74" s="203">
        <f>'TCV &amp; ASSESSED'!T74</f>
        <v>0</v>
      </c>
      <c r="E74" s="353">
        <f>'TCV &amp; ASSESSED'!U74</f>
        <v>0</v>
      </c>
    </row>
    <row r="75" spans="1:5" x14ac:dyDescent="0.25">
      <c r="A75" s="204">
        <f>'TCV &amp; ASSESSED'!Q75</f>
        <v>0</v>
      </c>
      <c r="B75" s="415">
        <f>'TCV &amp; ASSESSED'!R75</f>
        <v>0</v>
      </c>
      <c r="C75" s="203">
        <f>'TCV &amp; ASSESSED'!S75</f>
        <v>0</v>
      </c>
      <c r="D75" s="203">
        <f>'TCV &amp; ASSESSED'!T75</f>
        <v>0</v>
      </c>
      <c r="E75" s="353">
        <f>'TCV &amp; ASSESSED'!U75</f>
        <v>0</v>
      </c>
    </row>
    <row r="76" spans="1:5" ht="15.75" thickBot="1" x14ac:dyDescent="0.3">
      <c r="A76" s="408">
        <f>'TCV &amp; ASSESSED'!Q76</f>
        <v>0</v>
      </c>
      <c r="B76" s="416">
        <f>'TCV &amp; ASSESSED'!R76</f>
        <v>0</v>
      </c>
      <c r="C76" s="417">
        <f>'TCV &amp; ASSESSED'!S76</f>
        <v>0</v>
      </c>
      <c r="D76" s="417">
        <f>'TCV &amp; ASSESSED'!T76</f>
        <v>0</v>
      </c>
      <c r="E76" s="355">
        <f>'TCV &amp; ASSESSED'!U76</f>
        <v>0</v>
      </c>
    </row>
    <row r="77" spans="1:5" ht="15.75" thickBot="1" x14ac:dyDescent="0.3">
      <c r="A77" s="112" t="str">
        <f>'TCV &amp; ASSESSED'!Q77</f>
        <v>Total Wind Energy</v>
      </c>
      <c r="B77" s="105">
        <f>'TCV &amp; ASSESSED'!R77</f>
        <v>0</v>
      </c>
      <c r="C77" s="105">
        <f>'TCV &amp; ASSESSED'!S77</f>
        <v>0</v>
      </c>
      <c r="D77" s="105">
        <f>'TCV &amp; ASSESSED'!T77</f>
        <v>0</v>
      </c>
      <c r="E77" s="418">
        <f>'TCV &amp; ASSESSED'!U77</f>
        <v>0</v>
      </c>
    </row>
    <row r="81" spans="1:5" ht="15.75" thickBot="1" x14ac:dyDescent="0.3"/>
    <row r="82" spans="1:5" x14ac:dyDescent="0.25">
      <c r="A82" s="399" t="str">
        <f t="shared" ref="A82:B87" si="0">A2</f>
        <v>REPORTING YEAR</v>
      </c>
      <c r="B82" s="400">
        <f t="shared" si="0"/>
        <v>2014</v>
      </c>
    </row>
    <row r="83" spans="1:5" x14ac:dyDescent="0.25">
      <c r="A83" s="401" t="str">
        <f t="shared" si="0"/>
        <v>TAX YEAR</v>
      </c>
      <c r="B83" s="43">
        <f t="shared" si="0"/>
        <v>2015</v>
      </c>
    </row>
    <row r="84" spans="1:5" x14ac:dyDescent="0.25">
      <c r="A84" s="401" t="str">
        <f t="shared" si="0"/>
        <v>NAME OF WIND PARK</v>
      </c>
      <c r="B84" s="43">
        <f t="shared" si="0"/>
        <v>0</v>
      </c>
    </row>
    <row r="85" spans="1:5" x14ac:dyDescent="0.25">
      <c r="A85" s="401" t="str">
        <f t="shared" si="0"/>
        <v>COUNTY</v>
      </c>
      <c r="B85" s="43">
        <f t="shared" si="0"/>
        <v>0</v>
      </c>
    </row>
    <row r="86" spans="1:5" x14ac:dyDescent="0.25">
      <c r="A86" s="401" t="str">
        <f t="shared" si="0"/>
        <v>OWNER</v>
      </c>
      <c r="B86" s="43">
        <f t="shared" si="0"/>
        <v>0</v>
      </c>
    </row>
    <row r="87" spans="1:5" ht="15.75" thickBot="1" x14ac:dyDescent="0.3">
      <c r="A87" s="13" t="str">
        <f t="shared" si="0"/>
        <v>TOWNSHIP</v>
      </c>
      <c r="B87" s="402">
        <f t="shared" si="0"/>
        <v>0</v>
      </c>
    </row>
    <row r="89" spans="1:5" ht="18.75" x14ac:dyDescent="0.3">
      <c r="A89" s="331" t="s">
        <v>192</v>
      </c>
    </row>
    <row r="91" spans="1:5" ht="15.75" thickBot="1" x14ac:dyDescent="0.3"/>
    <row r="92" spans="1:5" ht="15.75" thickBot="1" x14ac:dyDescent="0.3">
      <c r="E92" s="1" t="str">
        <f>'TCV &amp; ASSESSED'!S81</f>
        <v>Total Cost</v>
      </c>
    </row>
    <row r="93" spans="1:5" x14ac:dyDescent="0.25">
      <c r="A93" s="1" t="str">
        <f>'TCV &amp; ASSESSED'!O82</f>
        <v>Personal Property</v>
      </c>
      <c r="B93" s="1" t="str">
        <f>'TCV &amp; ASSESSED'!P82</f>
        <v xml:space="preserve">Total Additions </v>
      </c>
      <c r="C93" s="1" t="str">
        <f>'TCV &amp; ASSESSED'!Q82</f>
        <v>Total TCV Orginal</v>
      </c>
      <c r="D93" s="1" t="str">
        <f>'TCV &amp; ASSESSED'!R82</f>
        <v>Total Assessed</v>
      </c>
      <c r="E93" s="6" t="str">
        <f>'TCV &amp; ASSESSED'!S82</f>
        <v>Additions</v>
      </c>
    </row>
    <row r="94" spans="1:5" ht="15.75" thickBot="1" x14ac:dyDescent="0.3">
      <c r="A94" s="12" t="str">
        <f>'TCV &amp; ASSESSED'!O83</f>
        <v>Parcel #</v>
      </c>
      <c r="B94" s="12" t="str">
        <f>'TCV &amp; ASSESSED'!P83</f>
        <v>TCV 12b 4175</v>
      </c>
      <c r="C94" s="12" t="str">
        <f>'TCV &amp; ASSESSED'!Q83</f>
        <v xml:space="preserve">&amp; Additions 12b </v>
      </c>
      <c r="D94" s="12" t="str">
        <f>'TCV &amp; ASSESSED'!R83</f>
        <v>Original and Additions</v>
      </c>
      <c r="E94" s="12" t="str">
        <f>'TCV &amp; ASSESSED'!S83</f>
        <v>&amp; Original 12a</v>
      </c>
    </row>
    <row r="95" spans="1:5" x14ac:dyDescent="0.25">
      <c r="A95" s="204">
        <f>'TCV &amp; ASSESSED'!O84</f>
        <v>0</v>
      </c>
      <c r="B95" s="203">
        <f>'TCV &amp; ASSESSED'!P84</f>
        <v>0</v>
      </c>
      <c r="C95" s="203">
        <f>'TCV &amp; ASSESSED'!Q84</f>
        <v>0</v>
      </c>
      <c r="D95" s="203">
        <f>'TCV &amp; ASSESSED'!R84</f>
        <v>0</v>
      </c>
      <c r="E95" s="203">
        <f>'TCV &amp; ASSESSED'!S84</f>
        <v>0</v>
      </c>
    </row>
    <row r="96" spans="1:5" x14ac:dyDescent="0.25">
      <c r="A96" s="204">
        <f>'TCV &amp; ASSESSED'!O85</f>
        <v>0</v>
      </c>
      <c r="B96" s="203">
        <f>'TCV &amp; ASSESSED'!P85</f>
        <v>0</v>
      </c>
      <c r="C96" s="203">
        <f>'TCV &amp; ASSESSED'!Q85</f>
        <v>0</v>
      </c>
      <c r="D96" s="203">
        <f>'TCV &amp; ASSESSED'!R85</f>
        <v>0</v>
      </c>
      <c r="E96" s="203">
        <f>'TCV &amp; ASSESSED'!S85</f>
        <v>0</v>
      </c>
    </row>
    <row r="97" spans="1:5" x14ac:dyDescent="0.25">
      <c r="A97" s="204">
        <f>'TCV &amp; ASSESSED'!O86</f>
        <v>0</v>
      </c>
      <c r="B97" s="203">
        <f>'TCV &amp; ASSESSED'!P86</f>
        <v>0</v>
      </c>
      <c r="C97" s="203">
        <f>'TCV &amp; ASSESSED'!Q86</f>
        <v>0</v>
      </c>
      <c r="D97" s="203">
        <f>'TCV &amp; ASSESSED'!R86</f>
        <v>0</v>
      </c>
      <c r="E97" s="203">
        <f>'TCV &amp; ASSESSED'!S86</f>
        <v>0</v>
      </c>
    </row>
    <row r="98" spans="1:5" x14ac:dyDescent="0.25">
      <c r="A98" s="204">
        <f>'TCV &amp; ASSESSED'!O87</f>
        <v>0</v>
      </c>
      <c r="B98" s="203">
        <f>'TCV &amp; ASSESSED'!P87</f>
        <v>0</v>
      </c>
      <c r="C98" s="203">
        <f>'TCV &amp; ASSESSED'!Q87</f>
        <v>0</v>
      </c>
      <c r="D98" s="203">
        <f>'TCV &amp; ASSESSED'!R87</f>
        <v>0</v>
      </c>
      <c r="E98" s="203">
        <f>'TCV &amp; ASSESSED'!S87</f>
        <v>0</v>
      </c>
    </row>
    <row r="99" spans="1:5" x14ac:dyDescent="0.25">
      <c r="A99" s="204">
        <f>'TCV &amp; ASSESSED'!O88</f>
        <v>0</v>
      </c>
      <c r="B99" s="203">
        <f>'TCV &amp; ASSESSED'!P88</f>
        <v>0</v>
      </c>
      <c r="C99" s="203">
        <f>'TCV &amp; ASSESSED'!Q88</f>
        <v>0</v>
      </c>
      <c r="D99" s="203">
        <f>'TCV &amp; ASSESSED'!R88</f>
        <v>0</v>
      </c>
      <c r="E99" s="203">
        <f>'TCV &amp; ASSESSED'!S88</f>
        <v>0</v>
      </c>
    </row>
    <row r="100" spans="1:5" x14ac:dyDescent="0.25">
      <c r="A100" s="204">
        <f>'TCV &amp; ASSESSED'!O89</f>
        <v>0</v>
      </c>
      <c r="B100" s="203">
        <f>'TCV &amp; ASSESSED'!P89</f>
        <v>0</v>
      </c>
      <c r="C100" s="203">
        <f>'TCV &amp; ASSESSED'!Q89</f>
        <v>0</v>
      </c>
      <c r="D100" s="203">
        <f>'TCV &amp; ASSESSED'!R89</f>
        <v>0</v>
      </c>
      <c r="E100" s="203">
        <f>'TCV &amp; ASSESSED'!S89</f>
        <v>0</v>
      </c>
    </row>
    <row r="101" spans="1:5" x14ac:dyDescent="0.25">
      <c r="A101" s="204">
        <f>'TCV &amp; ASSESSED'!O90</f>
        <v>0</v>
      </c>
      <c r="B101" s="203">
        <f>'TCV &amp; ASSESSED'!P90</f>
        <v>0</v>
      </c>
      <c r="C101" s="203">
        <f>'TCV &amp; ASSESSED'!Q90</f>
        <v>0</v>
      </c>
      <c r="D101" s="203">
        <f>'TCV &amp; ASSESSED'!R90</f>
        <v>0</v>
      </c>
      <c r="E101" s="203">
        <f>'TCV &amp; ASSESSED'!S90</f>
        <v>0</v>
      </c>
    </row>
    <row r="102" spans="1:5" x14ac:dyDescent="0.25">
      <c r="A102" s="204">
        <f>'TCV &amp; ASSESSED'!O91</f>
        <v>0</v>
      </c>
      <c r="B102" s="203">
        <f>'TCV &amp; ASSESSED'!P91</f>
        <v>0</v>
      </c>
      <c r="C102" s="203">
        <f>'TCV &amp; ASSESSED'!Q91</f>
        <v>0</v>
      </c>
      <c r="D102" s="203">
        <f>'TCV &amp; ASSESSED'!R91</f>
        <v>0</v>
      </c>
      <c r="E102" s="203">
        <f>'TCV &amp; ASSESSED'!S91</f>
        <v>0</v>
      </c>
    </row>
    <row r="103" spans="1:5" x14ac:dyDescent="0.25">
      <c r="A103" s="204">
        <f>'TCV &amp; ASSESSED'!O92</f>
        <v>0</v>
      </c>
      <c r="B103" s="203">
        <f>'TCV &amp; ASSESSED'!P92</f>
        <v>0</v>
      </c>
      <c r="C103" s="203">
        <f>'TCV &amp; ASSESSED'!Q92</f>
        <v>0</v>
      </c>
      <c r="D103" s="203">
        <f>'TCV &amp; ASSESSED'!R92</f>
        <v>0</v>
      </c>
      <c r="E103" s="203">
        <f>'TCV &amp; ASSESSED'!S92</f>
        <v>0</v>
      </c>
    </row>
    <row r="104" spans="1:5" x14ac:dyDescent="0.25">
      <c r="A104" s="204">
        <f>'TCV &amp; ASSESSED'!O93</f>
        <v>0</v>
      </c>
      <c r="B104" s="203">
        <f>'TCV &amp; ASSESSED'!P93</f>
        <v>0</v>
      </c>
      <c r="C104" s="203">
        <f>'TCV &amp; ASSESSED'!Q93</f>
        <v>0</v>
      </c>
      <c r="D104" s="203">
        <f>'TCV &amp; ASSESSED'!R93</f>
        <v>0</v>
      </c>
      <c r="E104" s="203">
        <f>'TCV &amp; ASSESSED'!S93</f>
        <v>0</v>
      </c>
    </row>
    <row r="105" spans="1:5" x14ac:dyDescent="0.25">
      <c r="A105" s="204">
        <f>'TCV &amp; ASSESSED'!O94</f>
        <v>0</v>
      </c>
      <c r="B105" s="203">
        <f>'TCV &amp; ASSESSED'!P94</f>
        <v>0</v>
      </c>
      <c r="C105" s="203">
        <f>'TCV &amp; ASSESSED'!Q94</f>
        <v>0</v>
      </c>
      <c r="D105" s="203">
        <f>'TCV &amp; ASSESSED'!R94</f>
        <v>0</v>
      </c>
      <c r="E105" s="203">
        <f>'TCV &amp; ASSESSED'!S94</f>
        <v>0</v>
      </c>
    </row>
    <row r="106" spans="1:5" x14ac:dyDescent="0.25">
      <c r="A106" s="204">
        <f>'TCV &amp; ASSESSED'!O95</f>
        <v>0</v>
      </c>
      <c r="B106" s="203">
        <f>'TCV &amp; ASSESSED'!P95</f>
        <v>0</v>
      </c>
      <c r="C106" s="203">
        <f>'TCV &amp; ASSESSED'!Q95</f>
        <v>0</v>
      </c>
      <c r="D106" s="203">
        <f>'TCV &amp; ASSESSED'!R95</f>
        <v>0</v>
      </c>
      <c r="E106" s="203">
        <f>'TCV &amp; ASSESSED'!S95</f>
        <v>0</v>
      </c>
    </row>
    <row r="107" spans="1:5" x14ac:dyDescent="0.25">
      <c r="A107" s="204">
        <f>'TCV &amp; ASSESSED'!O96</f>
        <v>0</v>
      </c>
      <c r="B107" s="203">
        <f>'TCV &amp; ASSESSED'!P96</f>
        <v>0</v>
      </c>
      <c r="C107" s="203">
        <f>'TCV &amp; ASSESSED'!Q96</f>
        <v>0</v>
      </c>
      <c r="D107" s="203">
        <f>'TCV &amp; ASSESSED'!R96</f>
        <v>0</v>
      </c>
      <c r="E107" s="203">
        <f>'TCV &amp; ASSESSED'!S96</f>
        <v>0</v>
      </c>
    </row>
    <row r="108" spans="1:5" x14ac:dyDescent="0.25">
      <c r="A108" s="204">
        <f>'TCV &amp; ASSESSED'!O97</f>
        <v>0</v>
      </c>
      <c r="B108" s="203">
        <f>'TCV &amp; ASSESSED'!P97</f>
        <v>0</v>
      </c>
      <c r="C108" s="203">
        <f>'TCV &amp; ASSESSED'!Q97</f>
        <v>0</v>
      </c>
      <c r="D108" s="203">
        <f>'TCV &amp; ASSESSED'!R97</f>
        <v>0</v>
      </c>
      <c r="E108" s="203">
        <f>'TCV &amp; ASSESSED'!S97</f>
        <v>0</v>
      </c>
    </row>
    <row r="109" spans="1:5" ht="15.75" thickBot="1" x14ac:dyDescent="0.3">
      <c r="A109" s="408">
        <f>'TCV &amp; ASSESSED'!O98</f>
        <v>0</v>
      </c>
      <c r="B109" s="417">
        <f>'TCV &amp; ASSESSED'!P98</f>
        <v>0</v>
      </c>
      <c r="C109" s="417">
        <f>'TCV &amp; ASSESSED'!Q98</f>
        <v>0</v>
      </c>
      <c r="D109" s="417">
        <f>'TCV &amp; ASSESSED'!R98</f>
        <v>0</v>
      </c>
      <c r="E109" s="417">
        <f>'TCV &amp; ASSESSED'!S98</f>
        <v>0</v>
      </c>
    </row>
    <row r="110" spans="1:5" ht="15.75" thickBot="1" x14ac:dyDescent="0.3">
      <c r="A110" s="112" t="str">
        <f>'TCV &amp; ASSESSED'!O99</f>
        <v>Total Utility</v>
      </c>
      <c r="B110" s="105">
        <f>'TCV &amp; ASSESSED'!P99</f>
        <v>0</v>
      </c>
      <c r="C110" s="105">
        <f>'TCV &amp; ASSESSED'!Q99</f>
        <v>0</v>
      </c>
      <c r="D110" s="105">
        <f>'TCV &amp; ASSESSED'!R99</f>
        <v>0</v>
      </c>
      <c r="E110" s="105">
        <f>'TCV &amp; ASSESSED'!S99</f>
        <v>0</v>
      </c>
    </row>
  </sheetData>
  <sheetProtection password="CA39" sheet="1" objects="1" scenarios="1" selectLockedCells="1"/>
  <pageMargins left="0.7" right="0.7" top="0.75" bottom="0.75" header="0.3" footer="0.3"/>
  <pageSetup orientation="portrait" horizontalDpi="4294967293" verticalDpi="4294967293" r:id="rId1"/>
  <rowBreaks count="1" manualBreakCount="1">
    <brk id="7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35"/>
  <sheetViews>
    <sheetView tabSelected="1" topLeftCell="A4" workbookViewId="0">
      <selection activeCell="E11" sqref="E11:E14"/>
    </sheetView>
  </sheetViews>
  <sheetFormatPr defaultRowHeight="15" x14ac:dyDescent="0.25"/>
  <cols>
    <col min="1" max="1" width="61.42578125" bestFit="1" customWidth="1"/>
    <col min="2" max="2" width="26.85546875" customWidth="1"/>
    <col min="3" max="3" width="7.85546875" customWidth="1"/>
    <col min="4" max="4" width="14.85546875" customWidth="1"/>
    <col min="5" max="5" width="22.7109375" bestFit="1" customWidth="1"/>
    <col min="6" max="6" width="16.140625" bestFit="1" customWidth="1"/>
  </cols>
  <sheetData>
    <row r="1" spans="1:5" ht="21" x14ac:dyDescent="0.35">
      <c r="A1" s="32" t="s">
        <v>74</v>
      </c>
      <c r="C1" s="3"/>
      <c r="D1" s="3"/>
      <c r="E1" s="3"/>
    </row>
    <row r="2" spans="1:5" ht="15.75" thickBot="1" x14ac:dyDescent="0.3"/>
    <row r="3" spans="1:5" ht="18.75" x14ac:dyDescent="0.3">
      <c r="A3" s="116" t="str">
        <f>'WIND ENERGY SYSTEMS'!A2</f>
        <v>REPORTING YEAR</v>
      </c>
      <c r="B3" s="262">
        <f>'WIND ENERGY SYSTEMS'!B2</f>
        <v>2014</v>
      </c>
      <c r="C3" s="3"/>
      <c r="D3" s="3"/>
      <c r="E3" s="3"/>
    </row>
    <row r="4" spans="1:5" ht="18.75" x14ac:dyDescent="0.3">
      <c r="A4" s="117" t="str">
        <f>'WIND ENERGY SYSTEMS'!A3</f>
        <v>TAX YEAR</v>
      </c>
      <c r="B4" s="237">
        <f>'WIND ENERGY SYSTEMS'!B3</f>
        <v>2015</v>
      </c>
      <c r="C4" s="3"/>
      <c r="D4" s="3"/>
    </row>
    <row r="5" spans="1:5" ht="15.75" x14ac:dyDescent="0.25">
      <c r="A5" s="117" t="str">
        <f>'WIND ENERGY SYSTEMS'!A4</f>
        <v>NAME OF WIND PARK</v>
      </c>
      <c r="B5" s="237">
        <f>'WIND ENERGY SYSTEMS'!B4</f>
        <v>0</v>
      </c>
    </row>
    <row r="6" spans="1:5" ht="15.75" x14ac:dyDescent="0.25">
      <c r="A6" s="117" t="str">
        <f>'WIND ENERGY SYSTEMS'!A5</f>
        <v>COUNTY</v>
      </c>
      <c r="B6" s="237">
        <f>'WIND ENERGY SYSTEMS'!B5</f>
        <v>0</v>
      </c>
    </row>
    <row r="7" spans="1:5" ht="15.75" x14ac:dyDescent="0.25">
      <c r="A7" s="117" t="str">
        <f>'WIND ENERGY SYSTEMS'!A6</f>
        <v>OWNER</v>
      </c>
      <c r="B7" s="237">
        <f>'WIND ENERGY SYSTEMS'!B6</f>
        <v>0</v>
      </c>
    </row>
    <row r="8" spans="1:5" ht="19.5" thickBot="1" x14ac:dyDescent="0.35">
      <c r="A8" s="118" t="s">
        <v>1</v>
      </c>
      <c r="B8" s="238">
        <f>'WIND ENERGY SYSTEMS'!$C$12</f>
        <v>0</v>
      </c>
      <c r="E8" s="102"/>
    </row>
    <row r="9" spans="1:5" ht="19.5" thickBot="1" x14ac:dyDescent="0.35">
      <c r="A9" s="102"/>
      <c r="B9" s="102"/>
      <c r="C9" s="102"/>
      <c r="D9" s="102"/>
    </row>
    <row r="10" spans="1:5" ht="19.5" thickBot="1" x14ac:dyDescent="0.35">
      <c r="A10" s="24"/>
      <c r="B10" s="129" t="s">
        <v>18</v>
      </c>
      <c r="C10" s="25" t="s">
        <v>19</v>
      </c>
      <c r="D10" s="26" t="s">
        <v>21</v>
      </c>
      <c r="E10" s="27" t="s">
        <v>3</v>
      </c>
    </row>
    <row r="11" spans="1:5" ht="19.5" thickBot="1" x14ac:dyDescent="0.35">
      <c r="A11" s="127" t="s">
        <v>69</v>
      </c>
      <c r="B11" s="131">
        <f>'WIND ENERGY SYSTEMS'!$B$7</f>
        <v>0</v>
      </c>
      <c r="C11" s="128">
        <f>'WIND ENERGY SYSTEMS'!$F$116</f>
        <v>0</v>
      </c>
      <c r="D11" s="23"/>
      <c r="E11" s="47">
        <f>'WIND ENERGY SYSTEMS'!$J$116</f>
        <v>0</v>
      </c>
    </row>
    <row r="12" spans="1:5" ht="18.75" x14ac:dyDescent="0.3">
      <c r="A12" s="29" t="s">
        <v>70</v>
      </c>
      <c r="B12" s="130"/>
      <c r="C12" s="22"/>
      <c r="D12" s="22"/>
      <c r="E12" s="60">
        <f>'WTG ADDITIONS'!$AS$73</f>
        <v>0</v>
      </c>
    </row>
    <row r="13" spans="1:5" ht="18.75" x14ac:dyDescent="0.3">
      <c r="A13" s="29" t="s">
        <v>34</v>
      </c>
      <c r="B13" s="23"/>
      <c r="C13" s="23"/>
      <c r="D13" s="23"/>
      <c r="E13" s="60">
        <f>'WIND ENERGY SYSTEMS'!$L$116</f>
        <v>0</v>
      </c>
    </row>
    <row r="14" spans="1:5" ht="18.75" x14ac:dyDescent="0.3">
      <c r="A14" s="28" t="s">
        <v>20</v>
      </c>
      <c r="B14" s="23"/>
      <c r="C14" s="23"/>
      <c r="D14" s="23"/>
      <c r="E14" s="47">
        <f>SUM(E11:E13)</f>
        <v>0</v>
      </c>
    </row>
    <row r="15" spans="1:5" x14ac:dyDescent="0.25">
      <c r="A15" s="9"/>
      <c r="B15" s="22"/>
      <c r="C15" s="22"/>
      <c r="D15" s="22"/>
      <c r="E15" s="54"/>
    </row>
    <row r="16" spans="1:5" ht="18.75" x14ac:dyDescent="0.3">
      <c r="A16" s="61" t="s">
        <v>71</v>
      </c>
      <c r="B16" s="23"/>
      <c r="C16" s="23"/>
      <c r="D16" s="23"/>
      <c r="E16" s="46"/>
    </row>
    <row r="17" spans="1:5" ht="18.75" x14ac:dyDescent="0.3">
      <c r="A17" s="29" t="s">
        <v>22</v>
      </c>
      <c r="B17" s="23"/>
      <c r="C17" s="23"/>
      <c r="D17" s="66">
        <f>'UTILITY SYSTEMS'!$E$21</f>
        <v>0</v>
      </c>
      <c r="E17" s="47">
        <f>'UTILITY SYSTEMS'!$I$21</f>
        <v>0</v>
      </c>
    </row>
    <row r="18" spans="1:5" ht="18.75" x14ac:dyDescent="0.3">
      <c r="A18" s="29" t="s">
        <v>23</v>
      </c>
      <c r="B18" s="23"/>
      <c r="C18" s="23"/>
      <c r="D18" s="66"/>
      <c r="E18" s="47">
        <f>'UTILITY SYSTEMS'!$I$23</f>
        <v>0</v>
      </c>
    </row>
    <row r="19" spans="1:5" ht="18.75" x14ac:dyDescent="0.3">
      <c r="A19" s="29" t="s">
        <v>31</v>
      </c>
      <c r="B19" s="23"/>
      <c r="C19" s="23"/>
      <c r="D19" s="67">
        <f>'UTILITY SYSTEMS'!$E$25</f>
        <v>0</v>
      </c>
      <c r="E19" s="47">
        <f>'UTILITY SYSTEMS'!$I$25</f>
        <v>0</v>
      </c>
    </row>
    <row r="20" spans="1:5" ht="18.75" x14ac:dyDescent="0.3">
      <c r="A20" s="29" t="s">
        <v>28</v>
      </c>
      <c r="B20" s="23"/>
      <c r="C20" s="23"/>
      <c r="D20" s="23"/>
      <c r="E20" s="47">
        <f>'UTILITY SYSTEMS'!$I$30</f>
        <v>0</v>
      </c>
    </row>
    <row r="21" spans="1:5" ht="18.75" x14ac:dyDescent="0.3">
      <c r="A21" s="62" t="s">
        <v>184</v>
      </c>
      <c r="B21" s="22"/>
      <c r="C21" s="22"/>
      <c r="D21" s="22"/>
      <c r="E21" s="60">
        <f>'UTILITY ADDITIONS'!$AS$28</f>
        <v>0</v>
      </c>
    </row>
    <row r="22" spans="1:5" ht="18.75" x14ac:dyDescent="0.3">
      <c r="A22" s="62" t="s">
        <v>30</v>
      </c>
      <c r="B22" s="22"/>
      <c r="C22" s="22"/>
      <c r="D22" s="22"/>
      <c r="E22" s="60">
        <f>'UTILITY SYSTEMS'!$L$45</f>
        <v>0</v>
      </c>
    </row>
    <row r="23" spans="1:5" ht="18.75" x14ac:dyDescent="0.3">
      <c r="A23" s="28" t="s">
        <v>24</v>
      </c>
      <c r="B23" s="23"/>
      <c r="C23" s="23"/>
      <c r="D23" s="23"/>
      <c r="E23" s="47">
        <f>SUM(E17:E22)</f>
        <v>0</v>
      </c>
    </row>
    <row r="24" spans="1:5" x14ac:dyDescent="0.25">
      <c r="A24" s="9"/>
      <c r="B24" s="22"/>
      <c r="C24" s="22"/>
      <c r="D24" s="22"/>
      <c r="E24" s="54"/>
    </row>
    <row r="25" spans="1:5" x14ac:dyDescent="0.25">
      <c r="A25" s="9"/>
      <c r="B25" s="22"/>
      <c r="C25" s="22"/>
      <c r="D25" s="22"/>
      <c r="E25" s="43"/>
    </row>
    <row r="26" spans="1:5" ht="19.5" thickBot="1" x14ac:dyDescent="0.35">
      <c r="A26" s="30" t="s">
        <v>25</v>
      </c>
      <c r="B26" s="63">
        <f>B11</f>
        <v>0</v>
      </c>
      <c r="C26" s="63">
        <f>C11</f>
        <v>0</v>
      </c>
      <c r="D26" s="31"/>
      <c r="E26" s="48">
        <f>E14+E23</f>
        <v>0</v>
      </c>
    </row>
    <row r="27" spans="1:5" ht="15.75" thickBot="1" x14ac:dyDescent="0.3"/>
    <row r="28" spans="1:5" ht="18.75" x14ac:dyDescent="0.3">
      <c r="A28" s="122" t="s">
        <v>81</v>
      </c>
      <c r="B28" s="189" t="e">
        <f>D17/B11</f>
        <v>#DIV/0!</v>
      </c>
    </row>
    <row r="29" spans="1:5" ht="18.75" x14ac:dyDescent="0.3">
      <c r="A29" s="123" t="s">
        <v>39</v>
      </c>
      <c r="B29" s="188" t="e">
        <f>E17/B11</f>
        <v>#DIV/0!</v>
      </c>
    </row>
    <row r="30" spans="1:5" ht="18.75" x14ac:dyDescent="0.3">
      <c r="A30" s="124" t="s">
        <v>40</v>
      </c>
      <c r="B30" s="119" t="e">
        <f>E17/D17</f>
        <v>#DIV/0!</v>
      </c>
    </row>
    <row r="31" spans="1:5" ht="18.75" x14ac:dyDescent="0.3">
      <c r="A31" s="123" t="s">
        <v>38</v>
      </c>
      <c r="B31" s="120" t="e">
        <f>E17/E26</f>
        <v>#DIV/0!</v>
      </c>
    </row>
    <row r="32" spans="1:5" ht="18.75" x14ac:dyDescent="0.3">
      <c r="A32" s="123" t="s">
        <v>37</v>
      </c>
      <c r="B32" s="120" t="e">
        <f>E23/E26</f>
        <v>#DIV/0!</v>
      </c>
    </row>
    <row r="33" spans="1:2" ht="18.75" x14ac:dyDescent="0.3">
      <c r="A33" s="123" t="s">
        <v>35</v>
      </c>
      <c r="B33" s="121" t="e">
        <f>+E14/C11</f>
        <v>#DIV/0!</v>
      </c>
    </row>
    <row r="34" spans="1:2" ht="18.75" x14ac:dyDescent="0.3">
      <c r="A34" s="123" t="s">
        <v>36</v>
      </c>
      <c r="B34" s="119" t="e">
        <f>E26/C26</f>
        <v>#DIV/0!</v>
      </c>
    </row>
    <row r="35" spans="1:2" ht="19.5" thickBot="1" x14ac:dyDescent="0.35">
      <c r="A35" s="125" t="s">
        <v>82</v>
      </c>
      <c r="B35" s="186">
        <f>$C$26</f>
        <v>0</v>
      </c>
    </row>
  </sheetData>
  <sheetProtection password="CA39" sheet="1" objects="1" scenarios="1"/>
  <pageMargins left="0.7" right="0.7" top="0.75" bottom="0.75" header="0.3" footer="0.3"/>
  <pageSetup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6"/>
  <sheetViews>
    <sheetView workbookViewId="0">
      <selection activeCell="E14" sqref="E14"/>
    </sheetView>
  </sheetViews>
  <sheetFormatPr defaultRowHeight="15" x14ac:dyDescent="0.25"/>
  <cols>
    <col min="1" max="1" width="20.28515625" customWidth="1"/>
    <col min="2" max="2" width="15" customWidth="1"/>
    <col min="3" max="3" width="11.7109375" customWidth="1"/>
    <col min="4" max="4" width="11.42578125" customWidth="1"/>
    <col min="5" max="5" width="11.7109375" customWidth="1"/>
    <col min="6" max="7" width="12.140625" customWidth="1"/>
    <col min="8" max="8" width="26.42578125" bestFit="1" customWidth="1"/>
    <col min="9" max="9" width="18" customWidth="1"/>
    <col min="10" max="10" width="25.28515625" customWidth="1"/>
    <col min="11" max="11" width="21.5703125" customWidth="1"/>
    <col min="12" max="12" width="24.28515625" bestFit="1" customWidth="1"/>
    <col min="13" max="13" width="17.5703125" bestFit="1" customWidth="1"/>
  </cols>
  <sheetData>
    <row r="1" spans="1:12" ht="21.75" thickBot="1" x14ac:dyDescent="0.4">
      <c r="B1" s="17" t="s">
        <v>4</v>
      </c>
      <c r="C1" s="17"/>
      <c r="D1" s="17"/>
      <c r="E1" s="17"/>
      <c r="F1" s="17"/>
      <c r="G1" s="17"/>
    </row>
    <row r="2" spans="1:12" ht="15.75" thickBot="1" x14ac:dyDescent="0.3">
      <c r="A2" s="74" t="s">
        <v>42</v>
      </c>
      <c r="B2" s="263">
        <v>2014</v>
      </c>
    </row>
    <row r="3" spans="1:12" ht="15.75" thickBot="1" x14ac:dyDescent="0.3">
      <c r="A3" s="106" t="s">
        <v>29</v>
      </c>
      <c r="B3" s="153">
        <v>2015</v>
      </c>
    </row>
    <row r="4" spans="1:12" ht="15.75" thickBot="1" x14ac:dyDescent="0.3">
      <c r="A4" s="106" t="s">
        <v>0</v>
      </c>
      <c r="B4" s="153"/>
      <c r="F4" s="52" t="s">
        <v>13</v>
      </c>
      <c r="G4" s="113"/>
    </row>
    <row r="5" spans="1:12" ht="15" customHeight="1" thickBot="1" x14ac:dyDescent="0.3">
      <c r="A5" s="106" t="s">
        <v>2</v>
      </c>
      <c r="B5" s="153"/>
      <c r="F5" s="45" t="s">
        <v>84</v>
      </c>
      <c r="G5" s="114"/>
      <c r="H5" s="114"/>
    </row>
    <row r="6" spans="1:12" ht="15" customHeight="1" thickBot="1" x14ac:dyDescent="0.3">
      <c r="A6" s="156" t="s">
        <v>10</v>
      </c>
      <c r="B6" s="154"/>
    </row>
    <row r="7" spans="1:12" ht="15" customHeight="1" thickBot="1" x14ac:dyDescent="0.3">
      <c r="A7" s="126" t="s">
        <v>83</v>
      </c>
      <c r="B7" s="155"/>
    </row>
    <row r="8" spans="1:12" ht="15.75" thickBot="1" x14ac:dyDescent="0.3">
      <c r="A8" s="11"/>
      <c r="B8" s="11"/>
      <c r="C8" s="107"/>
      <c r="D8" s="11"/>
      <c r="E8" s="11"/>
      <c r="F8" s="11"/>
      <c r="G8" s="11"/>
      <c r="H8" s="11"/>
      <c r="I8" s="36" t="s">
        <v>62</v>
      </c>
      <c r="J8" s="70"/>
      <c r="K8" s="276">
        <f>$B$2</f>
        <v>2014</v>
      </c>
      <c r="L8" s="38"/>
    </row>
    <row r="9" spans="1:12" x14ac:dyDescent="0.25">
      <c r="A9" s="7" t="s">
        <v>32</v>
      </c>
      <c r="B9" s="1" t="s">
        <v>26</v>
      </c>
      <c r="C9" s="72"/>
      <c r="D9" s="74"/>
      <c r="E9" s="110"/>
      <c r="F9" s="74"/>
      <c r="G9" s="1" t="s">
        <v>59</v>
      </c>
      <c r="H9" s="1" t="s">
        <v>56</v>
      </c>
      <c r="I9" s="33" t="s">
        <v>3</v>
      </c>
      <c r="J9" s="1" t="s">
        <v>48</v>
      </c>
      <c r="K9" s="74"/>
      <c r="L9" s="74"/>
    </row>
    <row r="10" spans="1:12" x14ac:dyDescent="0.25">
      <c r="A10" s="6" t="s">
        <v>6</v>
      </c>
      <c r="B10" s="6" t="s">
        <v>6</v>
      </c>
      <c r="C10" s="108"/>
      <c r="D10" s="6" t="s">
        <v>15</v>
      </c>
      <c r="E10" s="86" t="s">
        <v>8</v>
      </c>
      <c r="F10" s="6" t="s">
        <v>12</v>
      </c>
      <c r="G10" s="6" t="s">
        <v>60</v>
      </c>
      <c r="H10" s="6" t="s">
        <v>57</v>
      </c>
      <c r="I10" s="68" t="s">
        <v>47</v>
      </c>
      <c r="J10" s="68" t="s">
        <v>41</v>
      </c>
      <c r="K10" s="53"/>
      <c r="L10" s="53"/>
    </row>
    <row r="11" spans="1:12" ht="15.75" thickBot="1" x14ac:dyDescent="0.3">
      <c r="A11" s="44" t="s">
        <v>5</v>
      </c>
      <c r="B11" s="44" t="s">
        <v>5</v>
      </c>
      <c r="C11" s="109" t="s">
        <v>1</v>
      </c>
      <c r="D11" s="44" t="s">
        <v>16</v>
      </c>
      <c r="E11" s="87" t="s">
        <v>7</v>
      </c>
      <c r="F11" s="44" t="s">
        <v>11</v>
      </c>
      <c r="G11" s="44" t="s">
        <v>58</v>
      </c>
      <c r="H11" s="44" t="s">
        <v>55</v>
      </c>
      <c r="I11" s="44" t="s">
        <v>46</v>
      </c>
      <c r="J11" s="71" t="s">
        <v>27</v>
      </c>
      <c r="K11" s="71" t="s">
        <v>44</v>
      </c>
      <c r="L11" s="71" t="s">
        <v>45</v>
      </c>
    </row>
    <row r="12" spans="1:12" x14ac:dyDescent="0.25">
      <c r="A12" s="133"/>
      <c r="B12" s="133"/>
      <c r="C12" s="133"/>
      <c r="D12" s="426"/>
      <c r="E12" s="135"/>
      <c r="F12" s="133"/>
      <c r="G12" s="136"/>
      <c r="H12" s="375"/>
      <c r="I12" s="138"/>
      <c r="J12" s="76">
        <f>H12-I12</f>
        <v>0</v>
      </c>
      <c r="K12" s="149"/>
      <c r="L12" s="150"/>
    </row>
    <row r="13" spans="1:12" x14ac:dyDescent="0.25">
      <c r="A13" s="140"/>
      <c r="B13" s="140"/>
      <c r="C13" s="133"/>
      <c r="D13" s="140"/>
      <c r="E13" s="141"/>
      <c r="F13" s="133"/>
      <c r="G13" s="136"/>
      <c r="H13" s="165"/>
      <c r="I13" s="142"/>
      <c r="J13" s="76">
        <f t="shared" ref="J13:J41" si="0">H13-I13</f>
        <v>0</v>
      </c>
      <c r="K13" s="151"/>
      <c r="L13" s="150"/>
    </row>
    <row r="14" spans="1:12" x14ac:dyDescent="0.25">
      <c r="A14" s="140"/>
      <c r="B14" s="140"/>
      <c r="C14" s="133"/>
      <c r="D14" s="140"/>
      <c r="E14" s="141"/>
      <c r="F14" s="133"/>
      <c r="G14" s="136"/>
      <c r="H14" s="165"/>
      <c r="I14" s="142"/>
      <c r="J14" s="76">
        <f t="shared" si="0"/>
        <v>0</v>
      </c>
      <c r="K14" s="151"/>
      <c r="L14" s="150"/>
    </row>
    <row r="15" spans="1:12" x14ac:dyDescent="0.25">
      <c r="A15" s="140"/>
      <c r="B15" s="140"/>
      <c r="C15" s="133"/>
      <c r="D15" s="140"/>
      <c r="E15" s="141"/>
      <c r="F15" s="133"/>
      <c r="G15" s="136"/>
      <c r="H15" s="165"/>
      <c r="I15" s="142"/>
      <c r="J15" s="76">
        <f t="shared" si="0"/>
        <v>0</v>
      </c>
      <c r="K15" s="151"/>
      <c r="L15" s="150"/>
    </row>
    <row r="16" spans="1:12" x14ac:dyDescent="0.25">
      <c r="A16" s="140"/>
      <c r="B16" s="140"/>
      <c r="C16" s="133"/>
      <c r="D16" s="140"/>
      <c r="E16" s="141"/>
      <c r="F16" s="133"/>
      <c r="G16" s="136"/>
      <c r="H16" s="165"/>
      <c r="I16" s="142"/>
      <c r="J16" s="76">
        <f t="shared" si="0"/>
        <v>0</v>
      </c>
      <c r="K16" s="151"/>
      <c r="L16" s="150"/>
    </row>
    <row r="17" spans="1:12" x14ac:dyDescent="0.25">
      <c r="A17" s="140"/>
      <c r="B17" s="140"/>
      <c r="C17" s="133"/>
      <c r="D17" s="140"/>
      <c r="E17" s="135"/>
      <c r="F17" s="133"/>
      <c r="G17" s="136"/>
      <c r="H17" s="165"/>
      <c r="I17" s="142"/>
      <c r="J17" s="76">
        <f t="shared" si="0"/>
        <v>0</v>
      </c>
      <c r="K17" s="151"/>
      <c r="L17" s="150"/>
    </row>
    <row r="18" spans="1:12" x14ac:dyDescent="0.25">
      <c r="A18" s="140"/>
      <c r="B18" s="140"/>
      <c r="C18" s="133"/>
      <c r="D18" s="140"/>
      <c r="E18" s="369"/>
      <c r="F18" s="370"/>
      <c r="G18" s="371"/>
      <c r="H18" s="376"/>
      <c r="I18" s="142"/>
      <c r="J18" s="76">
        <f t="shared" si="0"/>
        <v>0</v>
      </c>
      <c r="K18" s="151"/>
      <c r="L18" s="150"/>
    </row>
    <row r="19" spans="1:12" x14ac:dyDescent="0.25">
      <c r="A19" s="140"/>
      <c r="B19" s="140"/>
      <c r="C19" s="133"/>
      <c r="D19" s="140"/>
      <c r="E19" s="369"/>
      <c r="F19" s="370"/>
      <c r="G19" s="371"/>
      <c r="H19" s="376"/>
      <c r="I19" s="142"/>
      <c r="J19" s="76">
        <f t="shared" si="0"/>
        <v>0</v>
      </c>
      <c r="K19" s="151"/>
      <c r="L19" s="150"/>
    </row>
    <row r="20" spans="1:12" x14ac:dyDescent="0.25">
      <c r="A20" s="140"/>
      <c r="B20" s="140"/>
      <c r="C20" s="133"/>
      <c r="D20" s="140"/>
      <c r="E20" s="369"/>
      <c r="F20" s="370"/>
      <c r="G20" s="371"/>
      <c r="H20" s="376"/>
      <c r="I20" s="142"/>
      <c r="J20" s="76">
        <f t="shared" si="0"/>
        <v>0</v>
      </c>
      <c r="K20" s="151"/>
      <c r="L20" s="150"/>
    </row>
    <row r="21" spans="1:12" x14ac:dyDescent="0.25">
      <c r="A21" s="140"/>
      <c r="B21" s="140"/>
      <c r="C21" s="133"/>
      <c r="D21" s="140"/>
      <c r="E21" s="372"/>
      <c r="F21" s="373"/>
      <c r="G21" s="371"/>
      <c r="H21" s="376"/>
      <c r="I21" s="142"/>
      <c r="J21" s="76">
        <f t="shared" si="0"/>
        <v>0</v>
      </c>
      <c r="K21" s="151"/>
      <c r="L21" s="150"/>
    </row>
    <row r="22" spans="1:12" x14ac:dyDescent="0.25">
      <c r="A22" s="140"/>
      <c r="B22" s="140"/>
      <c r="C22" s="133"/>
      <c r="D22" s="140"/>
      <c r="E22" s="372"/>
      <c r="F22" s="373"/>
      <c r="G22" s="371"/>
      <c r="H22" s="376"/>
      <c r="I22" s="142"/>
      <c r="J22" s="76">
        <f t="shared" si="0"/>
        <v>0</v>
      </c>
      <c r="K22" s="151"/>
      <c r="L22" s="150"/>
    </row>
    <row r="23" spans="1:12" x14ac:dyDescent="0.25">
      <c r="A23" s="140"/>
      <c r="B23" s="133"/>
      <c r="C23" s="133"/>
      <c r="D23" s="133"/>
      <c r="E23" s="374"/>
      <c r="F23" s="370"/>
      <c r="G23" s="371"/>
      <c r="H23" s="376"/>
      <c r="I23" s="142"/>
      <c r="J23" s="76">
        <f t="shared" si="0"/>
        <v>0</v>
      </c>
      <c r="K23" s="151"/>
      <c r="L23" s="150"/>
    </row>
    <row r="24" spans="1:12" x14ac:dyDescent="0.25">
      <c r="A24" s="140"/>
      <c r="B24" s="140"/>
      <c r="C24" s="133"/>
      <c r="D24" s="140"/>
      <c r="E24" s="369"/>
      <c r="F24" s="370"/>
      <c r="G24" s="371"/>
      <c r="H24" s="376"/>
      <c r="I24" s="142"/>
      <c r="J24" s="76">
        <f t="shared" si="0"/>
        <v>0</v>
      </c>
      <c r="K24" s="151"/>
      <c r="L24" s="150"/>
    </row>
    <row r="25" spans="1:12" x14ac:dyDescent="0.25">
      <c r="A25" s="140"/>
      <c r="B25" s="140"/>
      <c r="C25" s="133"/>
      <c r="D25" s="140"/>
      <c r="E25" s="369"/>
      <c r="F25" s="370"/>
      <c r="G25" s="371"/>
      <c r="H25" s="376"/>
      <c r="I25" s="142"/>
      <c r="J25" s="76">
        <f t="shared" si="0"/>
        <v>0</v>
      </c>
      <c r="K25" s="151"/>
      <c r="L25" s="150"/>
    </row>
    <row r="26" spans="1:12" x14ac:dyDescent="0.25">
      <c r="A26" s="140"/>
      <c r="B26" s="140"/>
      <c r="C26" s="133"/>
      <c r="D26" s="140"/>
      <c r="E26" s="369"/>
      <c r="F26" s="370"/>
      <c r="G26" s="371"/>
      <c r="H26" s="376"/>
      <c r="I26" s="142"/>
      <c r="J26" s="76">
        <f t="shared" si="0"/>
        <v>0</v>
      </c>
      <c r="K26" s="151"/>
      <c r="L26" s="150"/>
    </row>
    <row r="27" spans="1:12" x14ac:dyDescent="0.25">
      <c r="A27" s="140"/>
      <c r="B27" s="140"/>
      <c r="C27" s="133"/>
      <c r="D27" s="140"/>
      <c r="E27" s="374"/>
      <c r="F27" s="370"/>
      <c r="G27" s="371"/>
      <c r="H27" s="376"/>
      <c r="I27" s="142"/>
      <c r="J27" s="76">
        <f t="shared" si="0"/>
        <v>0</v>
      </c>
      <c r="K27" s="151"/>
      <c r="L27" s="150"/>
    </row>
    <row r="28" spans="1:12" x14ac:dyDescent="0.25">
      <c r="A28" s="140"/>
      <c r="B28" s="140"/>
      <c r="C28" s="133"/>
      <c r="D28" s="140"/>
      <c r="E28" s="369"/>
      <c r="F28" s="370"/>
      <c r="G28" s="371"/>
      <c r="H28" s="376"/>
      <c r="I28" s="142"/>
      <c r="J28" s="76">
        <f t="shared" si="0"/>
        <v>0</v>
      </c>
      <c r="K28" s="151"/>
      <c r="L28" s="150"/>
    </row>
    <row r="29" spans="1:12" x14ac:dyDescent="0.25">
      <c r="A29" s="140"/>
      <c r="B29" s="140"/>
      <c r="C29" s="133"/>
      <c r="D29" s="140"/>
      <c r="E29" s="369"/>
      <c r="F29" s="370"/>
      <c r="G29" s="371"/>
      <c r="H29" s="376"/>
      <c r="I29" s="142"/>
      <c r="J29" s="76">
        <f t="shared" si="0"/>
        <v>0</v>
      </c>
      <c r="K29" s="151"/>
      <c r="L29" s="150"/>
    </row>
    <row r="30" spans="1:12" x14ac:dyDescent="0.25">
      <c r="A30" s="140"/>
      <c r="B30" s="140"/>
      <c r="C30" s="133"/>
      <c r="D30" s="140"/>
      <c r="E30" s="369"/>
      <c r="F30" s="370"/>
      <c r="G30" s="371"/>
      <c r="H30" s="376"/>
      <c r="I30" s="142"/>
      <c r="J30" s="76">
        <f t="shared" si="0"/>
        <v>0</v>
      </c>
      <c r="K30" s="151"/>
      <c r="L30" s="150"/>
    </row>
    <row r="31" spans="1:12" x14ac:dyDescent="0.25">
      <c r="A31" s="140"/>
      <c r="B31" s="140"/>
      <c r="C31" s="133"/>
      <c r="D31" s="140"/>
      <c r="E31" s="369"/>
      <c r="F31" s="370"/>
      <c r="G31" s="371"/>
      <c r="H31" s="376"/>
      <c r="I31" s="142"/>
      <c r="J31" s="76">
        <f t="shared" si="0"/>
        <v>0</v>
      </c>
      <c r="K31" s="151"/>
      <c r="L31" s="150"/>
    </row>
    <row r="32" spans="1:12" x14ac:dyDescent="0.25">
      <c r="A32" s="140"/>
      <c r="B32" s="140"/>
      <c r="C32" s="133"/>
      <c r="D32" s="140"/>
      <c r="E32" s="374"/>
      <c r="F32" s="370"/>
      <c r="G32" s="371"/>
      <c r="H32" s="376"/>
      <c r="I32" s="142"/>
      <c r="J32" s="76">
        <f t="shared" si="0"/>
        <v>0</v>
      </c>
      <c r="K32" s="151"/>
      <c r="L32" s="150"/>
    </row>
    <row r="33" spans="1:12" x14ac:dyDescent="0.25">
      <c r="A33" s="140"/>
      <c r="B33" s="140"/>
      <c r="C33" s="133"/>
      <c r="D33" s="140"/>
      <c r="E33" s="369"/>
      <c r="F33" s="370"/>
      <c r="G33" s="371"/>
      <c r="H33" s="376"/>
      <c r="I33" s="142"/>
      <c r="J33" s="76">
        <f t="shared" si="0"/>
        <v>0</v>
      </c>
      <c r="K33" s="151"/>
      <c r="L33" s="150"/>
    </row>
    <row r="34" spans="1:12" x14ac:dyDescent="0.25">
      <c r="A34" s="140"/>
      <c r="B34" s="140"/>
      <c r="C34" s="133"/>
      <c r="D34" s="140"/>
      <c r="E34" s="369"/>
      <c r="F34" s="370"/>
      <c r="G34" s="371"/>
      <c r="H34" s="376"/>
      <c r="I34" s="142"/>
      <c r="J34" s="76">
        <f t="shared" si="0"/>
        <v>0</v>
      </c>
      <c r="K34" s="151"/>
      <c r="L34" s="150"/>
    </row>
    <row r="35" spans="1:12" x14ac:dyDescent="0.25">
      <c r="A35" s="140"/>
      <c r="B35" s="140"/>
      <c r="C35" s="133"/>
      <c r="D35" s="140"/>
      <c r="E35" s="369"/>
      <c r="F35" s="370"/>
      <c r="G35" s="371"/>
      <c r="H35" s="376"/>
      <c r="I35" s="142"/>
      <c r="J35" s="76">
        <f t="shared" si="0"/>
        <v>0</v>
      </c>
      <c r="K35" s="151"/>
      <c r="L35" s="150"/>
    </row>
    <row r="36" spans="1:12" x14ac:dyDescent="0.25">
      <c r="A36" s="143"/>
      <c r="B36" s="140"/>
      <c r="C36" s="133"/>
      <c r="D36" s="140"/>
      <c r="E36" s="143"/>
      <c r="F36" s="133"/>
      <c r="G36" s="136"/>
      <c r="H36" s="142"/>
      <c r="I36" s="142"/>
      <c r="J36" s="76">
        <f t="shared" si="0"/>
        <v>0</v>
      </c>
      <c r="K36" s="151"/>
      <c r="L36" s="150"/>
    </row>
    <row r="37" spans="1:12" x14ac:dyDescent="0.25">
      <c r="A37" s="132"/>
      <c r="B37" s="140"/>
      <c r="C37" s="133"/>
      <c r="D37" s="140"/>
      <c r="E37" s="141"/>
      <c r="F37" s="133"/>
      <c r="G37" s="136"/>
      <c r="H37" s="142"/>
      <c r="I37" s="142"/>
      <c r="J37" s="76">
        <f t="shared" si="0"/>
        <v>0</v>
      </c>
      <c r="K37" s="151"/>
      <c r="L37" s="150"/>
    </row>
    <row r="38" spans="1:12" x14ac:dyDescent="0.25">
      <c r="A38" s="132"/>
      <c r="B38" s="140"/>
      <c r="C38" s="133"/>
      <c r="D38" s="140"/>
      <c r="E38" s="141"/>
      <c r="F38" s="133"/>
      <c r="G38" s="136"/>
      <c r="H38" s="142"/>
      <c r="I38" s="142"/>
      <c r="J38" s="76">
        <f t="shared" si="0"/>
        <v>0</v>
      </c>
      <c r="K38" s="151"/>
      <c r="L38" s="150"/>
    </row>
    <row r="39" spans="1:12" x14ac:dyDescent="0.25">
      <c r="A39" s="143"/>
      <c r="B39" s="140"/>
      <c r="C39" s="133"/>
      <c r="D39" s="140"/>
      <c r="E39" s="135"/>
      <c r="F39" s="133"/>
      <c r="G39" s="136"/>
      <c r="H39" s="142"/>
      <c r="I39" s="142"/>
      <c r="J39" s="76">
        <f t="shared" si="0"/>
        <v>0</v>
      </c>
      <c r="K39" s="151"/>
      <c r="L39" s="150"/>
    </row>
    <row r="40" spans="1:12" x14ac:dyDescent="0.25">
      <c r="A40" s="132"/>
      <c r="B40" s="140"/>
      <c r="C40" s="133"/>
      <c r="D40" s="140"/>
      <c r="E40" s="141"/>
      <c r="F40" s="133"/>
      <c r="G40" s="136"/>
      <c r="H40" s="137"/>
      <c r="I40" s="142"/>
      <c r="J40" s="76">
        <f t="shared" si="0"/>
        <v>0</v>
      </c>
      <c r="K40" s="151"/>
      <c r="L40" s="150"/>
    </row>
    <row r="41" spans="1:12" ht="15.75" thickBot="1" x14ac:dyDescent="0.3">
      <c r="A41" s="132"/>
      <c r="B41" s="133"/>
      <c r="C41" s="133"/>
      <c r="D41" s="140"/>
      <c r="E41" s="146"/>
      <c r="F41" s="133"/>
      <c r="G41" s="136"/>
      <c r="H41" s="137"/>
      <c r="I41" s="185"/>
      <c r="J41" s="76">
        <f t="shared" si="0"/>
        <v>0</v>
      </c>
      <c r="K41" s="152"/>
      <c r="L41" s="150"/>
    </row>
    <row r="42" spans="1:12" ht="15.75" thickBot="1" x14ac:dyDescent="0.3">
      <c r="A42" s="36" t="s">
        <v>75</v>
      </c>
      <c r="B42" s="69"/>
      <c r="C42" s="104"/>
      <c r="D42" s="106"/>
      <c r="E42" s="111"/>
      <c r="F42" s="34">
        <f>SUM(F12:F41)</f>
        <v>0</v>
      </c>
      <c r="G42" s="34"/>
      <c r="H42" s="37">
        <f>SUM(H12:H41)</f>
        <v>0</v>
      </c>
      <c r="I42" s="37">
        <f>SUM(I12:I41)</f>
        <v>0</v>
      </c>
      <c r="J42" s="37">
        <f>SUM(J12:J41)</f>
        <v>0</v>
      </c>
      <c r="K42" s="35"/>
      <c r="L42" s="92">
        <f>SUM(L12:L41)</f>
        <v>0</v>
      </c>
    </row>
    <row r="43" spans="1:12" x14ac:dyDescent="0.25">
      <c r="A43" s="11"/>
      <c r="C43" s="11"/>
      <c r="D43" s="11"/>
      <c r="E43" s="11"/>
      <c r="F43" s="11"/>
      <c r="G43" s="11"/>
      <c r="H43" s="11"/>
      <c r="I43" s="11"/>
    </row>
    <row r="44" spans="1:12" ht="15.75" thickBot="1" x14ac:dyDescent="0.3"/>
    <row r="45" spans="1:12" ht="15.75" thickBot="1" x14ac:dyDescent="0.3">
      <c r="A45" s="11"/>
      <c r="B45" s="11"/>
      <c r="C45" s="107"/>
      <c r="D45" s="11"/>
      <c r="E45" s="11"/>
      <c r="F45" s="11"/>
      <c r="G45" s="11"/>
      <c r="H45" s="11"/>
      <c r="I45" s="36" t="s">
        <v>62</v>
      </c>
      <c r="J45" s="70"/>
      <c r="K45" s="377">
        <f>$B$2</f>
        <v>2014</v>
      </c>
      <c r="L45" s="38"/>
    </row>
    <row r="46" spans="1:12" x14ac:dyDescent="0.25">
      <c r="A46" s="7" t="s">
        <v>32</v>
      </c>
      <c r="B46" s="1" t="s">
        <v>26</v>
      </c>
      <c r="C46" s="72"/>
      <c r="D46" s="74"/>
      <c r="E46" s="110"/>
      <c r="F46" s="74"/>
      <c r="G46" s="1" t="s">
        <v>59</v>
      </c>
      <c r="H46" s="1" t="s">
        <v>56</v>
      </c>
      <c r="I46" s="33" t="s">
        <v>3</v>
      </c>
      <c r="J46" s="1" t="s">
        <v>48</v>
      </c>
      <c r="K46" s="74"/>
      <c r="L46" s="74"/>
    </row>
    <row r="47" spans="1:12" x14ac:dyDescent="0.25">
      <c r="A47" s="6" t="s">
        <v>6</v>
      </c>
      <c r="B47" s="6" t="s">
        <v>6</v>
      </c>
      <c r="C47" s="108"/>
      <c r="D47" s="6" t="s">
        <v>15</v>
      </c>
      <c r="E47" s="86" t="s">
        <v>8</v>
      </c>
      <c r="F47" s="6" t="s">
        <v>12</v>
      </c>
      <c r="G47" s="6" t="s">
        <v>60</v>
      </c>
      <c r="H47" s="6" t="s">
        <v>57</v>
      </c>
      <c r="I47" s="68" t="s">
        <v>47</v>
      </c>
      <c r="J47" s="75" t="s">
        <v>41</v>
      </c>
      <c r="K47" s="53"/>
      <c r="L47" s="53"/>
    </row>
    <row r="48" spans="1:12" ht="15.75" thickBot="1" x14ac:dyDescent="0.3">
      <c r="A48" s="44" t="s">
        <v>5</v>
      </c>
      <c r="B48" s="44" t="s">
        <v>5</v>
      </c>
      <c r="C48" s="109" t="s">
        <v>1</v>
      </c>
      <c r="D48" s="44" t="s">
        <v>16</v>
      </c>
      <c r="E48" s="87" t="s">
        <v>7</v>
      </c>
      <c r="F48" s="44" t="s">
        <v>11</v>
      </c>
      <c r="G48" s="44" t="s">
        <v>58</v>
      </c>
      <c r="H48" s="44" t="s">
        <v>55</v>
      </c>
      <c r="I48" s="44" t="s">
        <v>46</v>
      </c>
      <c r="J48" s="71" t="s">
        <v>27</v>
      </c>
      <c r="K48" s="71" t="s">
        <v>44</v>
      </c>
      <c r="L48" s="71" t="s">
        <v>45</v>
      </c>
    </row>
    <row r="49" spans="1:12" x14ac:dyDescent="0.25">
      <c r="A49" s="139"/>
      <c r="B49" s="140"/>
      <c r="C49" s="133"/>
      <c r="D49" s="140"/>
      <c r="E49" s="141"/>
      <c r="F49" s="133"/>
      <c r="G49" s="136"/>
      <c r="H49" s="137"/>
      <c r="I49" s="138"/>
      <c r="J49" s="76">
        <f>H49-I49</f>
        <v>0</v>
      </c>
      <c r="K49" s="149"/>
      <c r="L49" s="150"/>
    </row>
    <row r="50" spans="1:12" x14ac:dyDescent="0.25">
      <c r="A50" s="139"/>
      <c r="B50" s="140"/>
      <c r="C50" s="133"/>
      <c r="D50" s="140"/>
      <c r="E50" s="141"/>
      <c r="F50" s="133"/>
      <c r="G50" s="136"/>
      <c r="H50" s="137"/>
      <c r="I50" s="142"/>
      <c r="J50" s="76">
        <f t="shared" ref="J50:J78" si="1">H50-I50</f>
        <v>0</v>
      </c>
      <c r="K50" s="151"/>
      <c r="L50" s="150"/>
    </row>
    <row r="51" spans="1:12" x14ac:dyDescent="0.25">
      <c r="A51" s="132"/>
      <c r="B51" s="140"/>
      <c r="C51" s="133"/>
      <c r="D51" s="140"/>
      <c r="E51" s="141"/>
      <c r="F51" s="133"/>
      <c r="G51" s="136"/>
      <c r="H51" s="137"/>
      <c r="I51" s="142"/>
      <c r="J51" s="76">
        <f t="shared" si="1"/>
        <v>0</v>
      </c>
      <c r="K51" s="151"/>
      <c r="L51" s="150"/>
    </row>
    <row r="52" spans="1:12" x14ac:dyDescent="0.25">
      <c r="A52" s="132"/>
      <c r="B52" s="140"/>
      <c r="C52" s="133"/>
      <c r="D52" s="140"/>
      <c r="E52" s="135"/>
      <c r="F52" s="133"/>
      <c r="G52" s="136"/>
      <c r="H52" s="137"/>
      <c r="I52" s="142"/>
      <c r="J52" s="76">
        <f t="shared" si="1"/>
        <v>0</v>
      </c>
      <c r="K52" s="151"/>
      <c r="L52" s="150"/>
    </row>
    <row r="53" spans="1:12" x14ac:dyDescent="0.25">
      <c r="A53" s="139"/>
      <c r="B53" s="140"/>
      <c r="C53" s="133"/>
      <c r="D53" s="140"/>
      <c r="E53" s="141"/>
      <c r="F53" s="133"/>
      <c r="G53" s="136"/>
      <c r="H53" s="137"/>
      <c r="I53" s="142"/>
      <c r="J53" s="76">
        <f t="shared" si="1"/>
        <v>0</v>
      </c>
      <c r="K53" s="151"/>
      <c r="L53" s="150"/>
    </row>
    <row r="54" spans="1:12" x14ac:dyDescent="0.25">
      <c r="A54" s="139"/>
      <c r="B54" s="140"/>
      <c r="C54" s="133"/>
      <c r="D54" s="140"/>
      <c r="E54" s="141"/>
      <c r="F54" s="133"/>
      <c r="G54" s="136"/>
      <c r="H54" s="137"/>
      <c r="I54" s="142"/>
      <c r="J54" s="76">
        <f t="shared" si="1"/>
        <v>0</v>
      </c>
      <c r="K54" s="151"/>
      <c r="L54" s="150"/>
    </row>
    <row r="55" spans="1:12" x14ac:dyDescent="0.25">
      <c r="A55" s="132"/>
      <c r="B55" s="140"/>
      <c r="C55" s="133"/>
      <c r="D55" s="140"/>
      <c r="E55" s="141"/>
      <c r="F55" s="133"/>
      <c r="G55" s="136"/>
      <c r="H55" s="137"/>
      <c r="I55" s="142"/>
      <c r="J55" s="76">
        <f t="shared" si="1"/>
        <v>0</v>
      </c>
      <c r="K55" s="151"/>
      <c r="L55" s="150"/>
    </row>
    <row r="56" spans="1:12" x14ac:dyDescent="0.25">
      <c r="A56" s="132"/>
      <c r="B56" s="140"/>
      <c r="C56" s="133"/>
      <c r="D56" s="140"/>
      <c r="E56" s="135"/>
      <c r="F56" s="133"/>
      <c r="G56" s="136"/>
      <c r="H56" s="137"/>
      <c r="I56" s="142"/>
      <c r="J56" s="76">
        <f t="shared" si="1"/>
        <v>0</v>
      </c>
      <c r="K56" s="151"/>
      <c r="L56" s="150"/>
    </row>
    <row r="57" spans="1:12" x14ac:dyDescent="0.25">
      <c r="A57" s="139"/>
      <c r="B57" s="140"/>
      <c r="C57" s="133"/>
      <c r="D57" s="140"/>
      <c r="E57" s="141"/>
      <c r="F57" s="133"/>
      <c r="G57" s="136"/>
      <c r="H57" s="137"/>
      <c r="I57" s="142"/>
      <c r="J57" s="76">
        <f t="shared" si="1"/>
        <v>0</v>
      </c>
      <c r="K57" s="151"/>
      <c r="L57" s="150"/>
    </row>
    <row r="58" spans="1:12" x14ac:dyDescent="0.25">
      <c r="A58" s="139"/>
      <c r="B58" s="140"/>
      <c r="C58" s="133"/>
      <c r="D58" s="140"/>
      <c r="E58" s="141"/>
      <c r="F58" s="133"/>
      <c r="G58" s="136"/>
      <c r="H58" s="137"/>
      <c r="I58" s="142"/>
      <c r="J58" s="76">
        <f t="shared" si="1"/>
        <v>0</v>
      </c>
      <c r="K58" s="151"/>
      <c r="L58" s="150"/>
    </row>
    <row r="59" spans="1:12" x14ac:dyDescent="0.25">
      <c r="A59" s="132"/>
      <c r="B59" s="140"/>
      <c r="C59" s="133"/>
      <c r="D59" s="140"/>
      <c r="E59" s="141"/>
      <c r="F59" s="133"/>
      <c r="G59" s="136"/>
      <c r="H59" s="137"/>
      <c r="I59" s="142"/>
      <c r="J59" s="76">
        <f t="shared" si="1"/>
        <v>0</v>
      </c>
      <c r="K59" s="151"/>
      <c r="L59" s="150"/>
    </row>
    <row r="60" spans="1:12" x14ac:dyDescent="0.25">
      <c r="A60" s="132"/>
      <c r="B60" s="140"/>
      <c r="C60" s="133"/>
      <c r="D60" s="140"/>
      <c r="E60" s="135"/>
      <c r="F60" s="133"/>
      <c r="G60" s="136"/>
      <c r="H60" s="137"/>
      <c r="I60" s="142"/>
      <c r="J60" s="76">
        <f t="shared" si="1"/>
        <v>0</v>
      </c>
      <c r="K60" s="151"/>
      <c r="L60" s="150"/>
    </row>
    <row r="61" spans="1:12" x14ac:dyDescent="0.25">
      <c r="A61" s="139"/>
      <c r="B61" s="140"/>
      <c r="C61" s="133"/>
      <c r="D61" s="140"/>
      <c r="E61" s="141"/>
      <c r="F61" s="133"/>
      <c r="G61" s="136"/>
      <c r="H61" s="137"/>
      <c r="I61" s="142"/>
      <c r="J61" s="76">
        <f t="shared" si="1"/>
        <v>0</v>
      </c>
      <c r="K61" s="151"/>
      <c r="L61" s="150"/>
    </row>
    <row r="62" spans="1:12" x14ac:dyDescent="0.25">
      <c r="A62" s="139"/>
      <c r="B62" s="140"/>
      <c r="C62" s="133"/>
      <c r="D62" s="140"/>
      <c r="E62" s="141"/>
      <c r="F62" s="133"/>
      <c r="G62" s="136"/>
      <c r="H62" s="137"/>
      <c r="I62" s="142"/>
      <c r="J62" s="76">
        <f t="shared" si="1"/>
        <v>0</v>
      </c>
      <c r="K62" s="151"/>
      <c r="L62" s="150"/>
    </row>
    <row r="63" spans="1:12" x14ac:dyDescent="0.25">
      <c r="A63" s="132"/>
      <c r="B63" s="140"/>
      <c r="C63" s="133"/>
      <c r="D63" s="140"/>
      <c r="E63" s="141"/>
      <c r="F63" s="133"/>
      <c r="G63" s="136"/>
      <c r="H63" s="137"/>
      <c r="I63" s="142"/>
      <c r="J63" s="76">
        <f t="shared" si="1"/>
        <v>0</v>
      </c>
      <c r="K63" s="151"/>
      <c r="L63" s="150"/>
    </row>
    <row r="64" spans="1:12" x14ac:dyDescent="0.25">
      <c r="A64" s="132"/>
      <c r="B64" s="140"/>
      <c r="C64" s="133"/>
      <c r="D64" s="140"/>
      <c r="E64" s="135"/>
      <c r="F64" s="133"/>
      <c r="G64" s="136"/>
      <c r="H64" s="137"/>
      <c r="I64" s="142"/>
      <c r="J64" s="76">
        <f t="shared" si="1"/>
        <v>0</v>
      </c>
      <c r="K64" s="151"/>
      <c r="L64" s="150"/>
    </row>
    <row r="65" spans="1:12" x14ac:dyDescent="0.25">
      <c r="A65" s="139"/>
      <c r="B65" s="140"/>
      <c r="C65" s="133"/>
      <c r="D65" s="140"/>
      <c r="E65" s="141"/>
      <c r="F65" s="133"/>
      <c r="G65" s="136"/>
      <c r="H65" s="137"/>
      <c r="I65" s="142"/>
      <c r="J65" s="76">
        <f t="shared" si="1"/>
        <v>0</v>
      </c>
      <c r="K65" s="151"/>
      <c r="L65" s="150"/>
    </row>
    <row r="66" spans="1:12" x14ac:dyDescent="0.25">
      <c r="A66" s="139"/>
      <c r="B66" s="140"/>
      <c r="C66" s="133"/>
      <c r="D66" s="140"/>
      <c r="E66" s="141"/>
      <c r="F66" s="133"/>
      <c r="G66" s="136"/>
      <c r="H66" s="137"/>
      <c r="I66" s="142"/>
      <c r="J66" s="76">
        <f t="shared" si="1"/>
        <v>0</v>
      </c>
      <c r="K66" s="151"/>
      <c r="L66" s="150"/>
    </row>
    <row r="67" spans="1:12" x14ac:dyDescent="0.25">
      <c r="A67" s="132"/>
      <c r="B67" s="140"/>
      <c r="C67" s="133"/>
      <c r="D67" s="140"/>
      <c r="E67" s="141"/>
      <c r="F67" s="133"/>
      <c r="G67" s="136"/>
      <c r="H67" s="137"/>
      <c r="I67" s="142"/>
      <c r="J67" s="76">
        <f t="shared" si="1"/>
        <v>0</v>
      </c>
      <c r="K67" s="151"/>
      <c r="L67" s="150"/>
    </row>
    <row r="68" spans="1:12" x14ac:dyDescent="0.25">
      <c r="A68" s="132"/>
      <c r="B68" s="140"/>
      <c r="C68" s="133"/>
      <c r="D68" s="140"/>
      <c r="E68" s="135"/>
      <c r="F68" s="133"/>
      <c r="G68" s="136"/>
      <c r="H68" s="137"/>
      <c r="I68" s="142"/>
      <c r="J68" s="76">
        <f t="shared" si="1"/>
        <v>0</v>
      </c>
      <c r="K68" s="151"/>
      <c r="L68" s="150"/>
    </row>
    <row r="69" spans="1:12" x14ac:dyDescent="0.25">
      <c r="A69" s="139"/>
      <c r="B69" s="140"/>
      <c r="C69" s="133"/>
      <c r="D69" s="140"/>
      <c r="E69" s="141"/>
      <c r="F69" s="133"/>
      <c r="G69" s="136"/>
      <c r="H69" s="137"/>
      <c r="I69" s="142"/>
      <c r="J69" s="76">
        <f t="shared" si="1"/>
        <v>0</v>
      </c>
      <c r="K69" s="151"/>
      <c r="L69" s="150"/>
    </row>
    <row r="70" spans="1:12" x14ac:dyDescent="0.25">
      <c r="A70" s="139"/>
      <c r="B70" s="140"/>
      <c r="C70" s="133"/>
      <c r="D70" s="140"/>
      <c r="E70" s="141"/>
      <c r="F70" s="133"/>
      <c r="G70" s="136"/>
      <c r="H70" s="137"/>
      <c r="I70" s="142"/>
      <c r="J70" s="76">
        <f t="shared" si="1"/>
        <v>0</v>
      </c>
      <c r="K70" s="151"/>
      <c r="L70" s="150"/>
    </row>
    <row r="71" spans="1:12" x14ac:dyDescent="0.25">
      <c r="A71" s="132"/>
      <c r="B71" s="140"/>
      <c r="C71" s="133"/>
      <c r="D71" s="140"/>
      <c r="E71" s="141"/>
      <c r="F71" s="133"/>
      <c r="G71" s="136"/>
      <c r="H71" s="137"/>
      <c r="I71" s="142"/>
      <c r="J71" s="76">
        <f t="shared" si="1"/>
        <v>0</v>
      </c>
      <c r="K71" s="151"/>
      <c r="L71" s="150"/>
    </row>
    <row r="72" spans="1:12" x14ac:dyDescent="0.25">
      <c r="A72" s="132"/>
      <c r="B72" s="140"/>
      <c r="C72" s="133"/>
      <c r="D72" s="140"/>
      <c r="E72" s="135"/>
      <c r="F72" s="133"/>
      <c r="G72" s="136"/>
      <c r="H72" s="137"/>
      <c r="I72" s="142"/>
      <c r="J72" s="76">
        <f t="shared" si="1"/>
        <v>0</v>
      </c>
      <c r="K72" s="151"/>
      <c r="L72" s="150"/>
    </row>
    <row r="73" spans="1:12" x14ac:dyDescent="0.25">
      <c r="A73" s="139"/>
      <c r="B73" s="140"/>
      <c r="C73" s="133"/>
      <c r="D73" s="140"/>
      <c r="E73" s="141"/>
      <c r="F73" s="133"/>
      <c r="G73" s="136"/>
      <c r="H73" s="137"/>
      <c r="I73" s="142"/>
      <c r="J73" s="76">
        <f t="shared" si="1"/>
        <v>0</v>
      </c>
      <c r="K73" s="151"/>
      <c r="L73" s="150"/>
    </row>
    <row r="74" spans="1:12" x14ac:dyDescent="0.25">
      <c r="A74" s="139"/>
      <c r="B74" s="140"/>
      <c r="C74" s="133"/>
      <c r="D74" s="140"/>
      <c r="E74" s="141"/>
      <c r="F74" s="133"/>
      <c r="G74" s="136"/>
      <c r="H74" s="137"/>
      <c r="I74" s="142"/>
      <c r="J74" s="76">
        <f t="shared" si="1"/>
        <v>0</v>
      </c>
      <c r="K74" s="151"/>
      <c r="L74" s="150"/>
    </row>
    <row r="75" spans="1:12" x14ac:dyDescent="0.25">
      <c r="A75" s="132"/>
      <c r="B75" s="140"/>
      <c r="C75" s="133"/>
      <c r="D75" s="140"/>
      <c r="E75" s="141"/>
      <c r="F75" s="133"/>
      <c r="G75" s="136"/>
      <c r="H75" s="137"/>
      <c r="I75" s="142"/>
      <c r="J75" s="76">
        <f t="shared" si="1"/>
        <v>0</v>
      </c>
      <c r="K75" s="151"/>
      <c r="L75" s="150"/>
    </row>
    <row r="76" spans="1:12" x14ac:dyDescent="0.25">
      <c r="A76" s="132"/>
      <c r="B76" s="140"/>
      <c r="C76" s="133"/>
      <c r="D76" s="140"/>
      <c r="E76" s="135"/>
      <c r="F76" s="133"/>
      <c r="G76" s="136"/>
      <c r="H76" s="137"/>
      <c r="I76" s="142"/>
      <c r="J76" s="76">
        <f t="shared" si="1"/>
        <v>0</v>
      </c>
      <c r="K76" s="151"/>
      <c r="L76" s="150"/>
    </row>
    <row r="77" spans="1:12" x14ac:dyDescent="0.25">
      <c r="A77" s="139"/>
      <c r="B77" s="140"/>
      <c r="C77" s="133"/>
      <c r="D77" s="140"/>
      <c r="E77" s="141"/>
      <c r="F77" s="133"/>
      <c r="G77" s="136"/>
      <c r="H77" s="137"/>
      <c r="I77" s="142"/>
      <c r="J77" s="76">
        <f t="shared" si="1"/>
        <v>0</v>
      </c>
      <c r="K77" s="151"/>
      <c r="L77" s="150"/>
    </row>
    <row r="78" spans="1:12" ht="15.75" thickBot="1" x14ac:dyDescent="0.3">
      <c r="A78" s="132"/>
      <c r="B78" s="140"/>
      <c r="C78" s="133"/>
      <c r="D78" s="162"/>
      <c r="E78" s="141"/>
      <c r="F78" s="133"/>
      <c r="G78" s="136"/>
      <c r="H78" s="137"/>
      <c r="I78" s="148"/>
      <c r="J78" s="76">
        <f t="shared" si="1"/>
        <v>0</v>
      </c>
      <c r="K78" s="152"/>
      <c r="L78" s="150"/>
    </row>
    <row r="79" spans="1:12" ht="15.75" thickBot="1" x14ac:dyDescent="0.3">
      <c r="A79" s="36" t="s">
        <v>76</v>
      </c>
      <c r="B79" s="69"/>
      <c r="C79" s="104"/>
      <c r="D79" s="106"/>
      <c r="E79" s="111"/>
      <c r="F79" s="34">
        <f>SUM(F49:F78)</f>
        <v>0</v>
      </c>
      <c r="G79" s="34"/>
      <c r="H79" s="37">
        <f>SUM(H49:H78)</f>
        <v>0</v>
      </c>
      <c r="I79" s="37">
        <f>SUM(I49:I78)</f>
        <v>0</v>
      </c>
      <c r="J79" s="37">
        <f>SUM(J49:J78)</f>
        <v>0</v>
      </c>
      <c r="K79" s="35"/>
      <c r="L79" s="92">
        <f>SUM(L49:L78)</f>
        <v>0</v>
      </c>
    </row>
    <row r="80" spans="1:12" ht="15.75" thickBot="1" x14ac:dyDescent="0.3"/>
    <row r="81" spans="1:12" ht="15.75" thickBot="1" x14ac:dyDescent="0.3">
      <c r="A81" s="11"/>
      <c r="B81" s="11"/>
      <c r="C81" s="107"/>
      <c r="D81" s="11"/>
      <c r="E81" s="11"/>
      <c r="F81" s="11"/>
      <c r="G81" s="11"/>
      <c r="H81" s="11"/>
      <c r="I81" s="36" t="s">
        <v>62</v>
      </c>
      <c r="J81" s="70"/>
      <c r="K81" s="377">
        <f>$B$2</f>
        <v>2014</v>
      </c>
      <c r="L81" s="38"/>
    </row>
    <row r="82" spans="1:12" x14ac:dyDescent="0.25">
      <c r="A82" s="7" t="s">
        <v>32</v>
      </c>
      <c r="B82" s="1" t="s">
        <v>26</v>
      </c>
      <c r="C82" s="72"/>
      <c r="D82" s="74"/>
      <c r="E82" s="110"/>
      <c r="F82" s="74"/>
      <c r="G82" s="1" t="s">
        <v>59</v>
      </c>
      <c r="H82" s="1" t="s">
        <v>56</v>
      </c>
      <c r="I82" s="33" t="s">
        <v>3</v>
      </c>
      <c r="J82" s="1" t="s">
        <v>48</v>
      </c>
      <c r="K82" s="74"/>
      <c r="L82" s="74"/>
    </row>
    <row r="83" spans="1:12" x14ac:dyDescent="0.25">
      <c r="A83" s="6" t="s">
        <v>6</v>
      </c>
      <c r="B83" s="6" t="s">
        <v>6</v>
      </c>
      <c r="C83" s="108"/>
      <c r="D83" s="6" t="s">
        <v>15</v>
      </c>
      <c r="E83" s="86" t="s">
        <v>8</v>
      </c>
      <c r="F83" s="6" t="s">
        <v>12</v>
      </c>
      <c r="G83" s="6" t="s">
        <v>60</v>
      </c>
      <c r="H83" s="6" t="s">
        <v>57</v>
      </c>
      <c r="I83" s="68" t="s">
        <v>47</v>
      </c>
      <c r="J83" s="75" t="s">
        <v>41</v>
      </c>
      <c r="K83" s="53"/>
      <c r="L83" s="53"/>
    </row>
    <row r="84" spans="1:12" ht="15.75" thickBot="1" x14ac:dyDescent="0.3">
      <c r="A84" s="44" t="s">
        <v>5</v>
      </c>
      <c r="B84" s="44" t="s">
        <v>5</v>
      </c>
      <c r="C84" s="109" t="s">
        <v>1</v>
      </c>
      <c r="D84" s="44" t="s">
        <v>16</v>
      </c>
      <c r="E84" s="87" t="s">
        <v>7</v>
      </c>
      <c r="F84" s="44" t="s">
        <v>11</v>
      </c>
      <c r="G84" s="44" t="s">
        <v>58</v>
      </c>
      <c r="H84" s="44" t="s">
        <v>55</v>
      </c>
      <c r="I84" s="44" t="s">
        <v>46</v>
      </c>
      <c r="J84" s="71" t="s">
        <v>27</v>
      </c>
      <c r="K84" s="71" t="s">
        <v>44</v>
      </c>
      <c r="L84" s="71" t="s">
        <v>45</v>
      </c>
    </row>
    <row r="85" spans="1:12" x14ac:dyDescent="0.25">
      <c r="A85" s="143"/>
      <c r="B85" s="140"/>
      <c r="C85" s="140"/>
      <c r="D85" s="134"/>
      <c r="E85" s="143"/>
      <c r="F85" s="133"/>
      <c r="G85" s="136"/>
      <c r="H85" s="137"/>
      <c r="I85" s="138"/>
      <c r="J85" s="76">
        <f>H85-I85</f>
        <v>0</v>
      </c>
      <c r="K85" s="149"/>
      <c r="L85" s="150"/>
    </row>
    <row r="86" spans="1:12" x14ac:dyDescent="0.25">
      <c r="A86" s="139"/>
      <c r="B86" s="140"/>
      <c r="C86" s="133"/>
      <c r="D86" s="140"/>
      <c r="E86" s="141"/>
      <c r="F86" s="133"/>
      <c r="G86" s="136"/>
      <c r="H86" s="137"/>
      <c r="I86" s="142"/>
      <c r="J86" s="76">
        <f t="shared" ref="J86:J114" si="2">H86-I86</f>
        <v>0</v>
      </c>
      <c r="K86" s="151"/>
      <c r="L86" s="150"/>
    </row>
    <row r="87" spans="1:12" x14ac:dyDescent="0.25">
      <c r="A87" s="139"/>
      <c r="B87" s="140"/>
      <c r="C87" s="133"/>
      <c r="D87" s="140"/>
      <c r="E87" s="141"/>
      <c r="F87" s="133"/>
      <c r="G87" s="136"/>
      <c r="H87" s="137"/>
      <c r="I87" s="142"/>
      <c r="J87" s="76">
        <f t="shared" si="2"/>
        <v>0</v>
      </c>
      <c r="K87" s="151"/>
      <c r="L87" s="150"/>
    </row>
    <row r="88" spans="1:12" x14ac:dyDescent="0.25">
      <c r="A88" s="132"/>
      <c r="B88" s="140"/>
      <c r="C88" s="133"/>
      <c r="D88" s="140"/>
      <c r="E88" s="141"/>
      <c r="F88" s="133"/>
      <c r="G88" s="136"/>
      <c r="H88" s="137"/>
      <c r="I88" s="142"/>
      <c r="J88" s="76">
        <f t="shared" si="2"/>
        <v>0</v>
      </c>
      <c r="K88" s="151"/>
      <c r="L88" s="150"/>
    </row>
    <row r="89" spans="1:12" x14ac:dyDescent="0.25">
      <c r="A89" s="132"/>
      <c r="B89" s="140"/>
      <c r="C89" s="133"/>
      <c r="D89" s="140"/>
      <c r="E89" s="141"/>
      <c r="F89" s="133"/>
      <c r="G89" s="136"/>
      <c r="H89" s="137"/>
      <c r="I89" s="142"/>
      <c r="J89" s="76">
        <f t="shared" si="2"/>
        <v>0</v>
      </c>
      <c r="K89" s="151"/>
      <c r="L89" s="150"/>
    </row>
    <row r="90" spans="1:12" x14ac:dyDescent="0.25">
      <c r="A90" s="132"/>
      <c r="B90" s="140"/>
      <c r="C90" s="133"/>
      <c r="D90" s="140"/>
      <c r="E90" s="135"/>
      <c r="F90" s="133"/>
      <c r="G90" s="136"/>
      <c r="H90" s="137"/>
      <c r="I90" s="142"/>
      <c r="J90" s="76">
        <f t="shared" si="2"/>
        <v>0</v>
      </c>
      <c r="K90" s="151"/>
      <c r="L90" s="150"/>
    </row>
    <row r="91" spans="1:12" x14ac:dyDescent="0.25">
      <c r="A91" s="132"/>
      <c r="B91" s="140"/>
      <c r="C91" s="133"/>
      <c r="D91" s="140"/>
      <c r="E91" s="141"/>
      <c r="F91" s="133"/>
      <c r="G91" s="136"/>
      <c r="H91" s="137"/>
      <c r="I91" s="142"/>
      <c r="J91" s="76">
        <f t="shared" si="2"/>
        <v>0</v>
      </c>
      <c r="K91" s="151"/>
      <c r="L91" s="150"/>
    </row>
    <row r="92" spans="1:12" x14ac:dyDescent="0.25">
      <c r="A92" s="132"/>
      <c r="B92" s="140"/>
      <c r="C92" s="133"/>
      <c r="D92" s="140"/>
      <c r="E92" s="141"/>
      <c r="F92" s="133"/>
      <c r="G92" s="136"/>
      <c r="H92" s="137"/>
      <c r="I92" s="142"/>
      <c r="J92" s="76">
        <f t="shared" si="2"/>
        <v>0</v>
      </c>
      <c r="K92" s="151"/>
      <c r="L92" s="150"/>
    </row>
    <row r="93" spans="1:12" x14ac:dyDescent="0.25">
      <c r="A93" s="132"/>
      <c r="B93" s="140"/>
      <c r="C93" s="133"/>
      <c r="D93" s="140"/>
      <c r="E93" s="141"/>
      <c r="F93" s="133"/>
      <c r="G93" s="136"/>
      <c r="H93" s="137"/>
      <c r="I93" s="142"/>
      <c r="J93" s="76">
        <f t="shared" si="2"/>
        <v>0</v>
      </c>
      <c r="K93" s="151"/>
      <c r="L93" s="150"/>
    </row>
    <row r="94" spans="1:12" x14ac:dyDescent="0.25">
      <c r="A94" s="143"/>
      <c r="B94" s="140"/>
      <c r="C94" s="140"/>
      <c r="D94" s="140"/>
      <c r="E94" s="143"/>
      <c r="F94" s="140"/>
      <c r="G94" s="144"/>
      <c r="H94" s="142"/>
      <c r="I94" s="142"/>
      <c r="J94" s="76">
        <f t="shared" si="2"/>
        <v>0</v>
      </c>
      <c r="K94" s="151"/>
      <c r="L94" s="150"/>
    </row>
    <row r="95" spans="1:12" x14ac:dyDescent="0.25">
      <c r="A95" s="143"/>
      <c r="B95" s="140"/>
      <c r="C95" s="140"/>
      <c r="D95" s="140"/>
      <c r="E95" s="143"/>
      <c r="F95" s="140"/>
      <c r="G95" s="144"/>
      <c r="H95" s="142"/>
      <c r="I95" s="142"/>
      <c r="J95" s="76">
        <f t="shared" si="2"/>
        <v>0</v>
      </c>
      <c r="K95" s="151"/>
      <c r="L95" s="150"/>
    </row>
    <row r="96" spans="1:12" x14ac:dyDescent="0.25">
      <c r="A96" s="132"/>
      <c r="B96" s="133"/>
      <c r="C96" s="133"/>
      <c r="D96" s="133"/>
      <c r="E96" s="135"/>
      <c r="F96" s="133"/>
      <c r="G96" s="136"/>
      <c r="H96" s="137"/>
      <c r="I96" s="142"/>
      <c r="J96" s="76">
        <f t="shared" si="2"/>
        <v>0</v>
      </c>
      <c r="K96" s="151"/>
      <c r="L96" s="150"/>
    </row>
    <row r="97" spans="1:12" x14ac:dyDescent="0.25">
      <c r="A97" s="132"/>
      <c r="B97" s="140"/>
      <c r="C97" s="133"/>
      <c r="D97" s="140"/>
      <c r="E97" s="141"/>
      <c r="F97" s="133"/>
      <c r="G97" s="136"/>
      <c r="H97" s="137"/>
      <c r="I97" s="142"/>
      <c r="J97" s="76">
        <f t="shared" si="2"/>
        <v>0</v>
      </c>
      <c r="K97" s="151"/>
      <c r="L97" s="150"/>
    </row>
    <row r="98" spans="1:12" x14ac:dyDescent="0.25">
      <c r="A98" s="132"/>
      <c r="B98" s="140"/>
      <c r="C98" s="133"/>
      <c r="D98" s="140"/>
      <c r="E98" s="141"/>
      <c r="F98" s="133"/>
      <c r="G98" s="136"/>
      <c r="H98" s="137"/>
      <c r="I98" s="142"/>
      <c r="J98" s="76">
        <f t="shared" si="2"/>
        <v>0</v>
      </c>
      <c r="K98" s="151"/>
      <c r="L98" s="150"/>
    </row>
    <row r="99" spans="1:12" x14ac:dyDescent="0.25">
      <c r="A99" s="132"/>
      <c r="B99" s="140"/>
      <c r="C99" s="133"/>
      <c r="D99" s="140"/>
      <c r="E99" s="141"/>
      <c r="F99" s="133"/>
      <c r="G99" s="136"/>
      <c r="H99" s="137"/>
      <c r="I99" s="142"/>
      <c r="J99" s="76">
        <f t="shared" si="2"/>
        <v>0</v>
      </c>
      <c r="K99" s="151"/>
      <c r="L99" s="150"/>
    </row>
    <row r="100" spans="1:12" x14ac:dyDescent="0.25">
      <c r="A100" s="132"/>
      <c r="B100" s="140"/>
      <c r="C100" s="133"/>
      <c r="D100" s="140"/>
      <c r="E100" s="135"/>
      <c r="F100" s="133"/>
      <c r="G100" s="136"/>
      <c r="H100" s="137"/>
      <c r="I100" s="142"/>
      <c r="J100" s="76">
        <f t="shared" si="2"/>
        <v>0</v>
      </c>
      <c r="K100" s="151"/>
      <c r="L100" s="150"/>
    </row>
    <row r="101" spans="1:12" x14ac:dyDescent="0.25">
      <c r="A101" s="132"/>
      <c r="B101" s="140"/>
      <c r="C101" s="133"/>
      <c r="D101" s="140"/>
      <c r="E101" s="141"/>
      <c r="F101" s="133"/>
      <c r="G101" s="136"/>
      <c r="H101" s="137"/>
      <c r="I101" s="142"/>
      <c r="J101" s="76">
        <f t="shared" si="2"/>
        <v>0</v>
      </c>
      <c r="K101" s="151"/>
      <c r="L101" s="150"/>
    </row>
    <row r="102" spans="1:12" x14ac:dyDescent="0.25">
      <c r="A102" s="132"/>
      <c r="B102" s="140"/>
      <c r="C102" s="133"/>
      <c r="D102" s="140"/>
      <c r="E102" s="141"/>
      <c r="F102" s="133"/>
      <c r="G102" s="136"/>
      <c r="H102" s="137"/>
      <c r="I102" s="142"/>
      <c r="J102" s="76">
        <f t="shared" si="2"/>
        <v>0</v>
      </c>
      <c r="K102" s="151"/>
      <c r="L102" s="150"/>
    </row>
    <row r="103" spans="1:12" x14ac:dyDescent="0.25">
      <c r="A103" s="132"/>
      <c r="B103" s="140"/>
      <c r="C103" s="133"/>
      <c r="D103" s="140"/>
      <c r="E103" s="141"/>
      <c r="F103" s="133"/>
      <c r="G103" s="136"/>
      <c r="H103" s="137"/>
      <c r="I103" s="142"/>
      <c r="J103" s="76">
        <f t="shared" si="2"/>
        <v>0</v>
      </c>
      <c r="K103" s="151"/>
      <c r="L103" s="150"/>
    </row>
    <row r="104" spans="1:12" x14ac:dyDescent="0.25">
      <c r="A104" s="132"/>
      <c r="B104" s="140"/>
      <c r="C104" s="133"/>
      <c r="D104" s="140"/>
      <c r="E104" s="141"/>
      <c r="F104" s="133"/>
      <c r="G104" s="136"/>
      <c r="H104" s="137"/>
      <c r="I104" s="142"/>
      <c r="J104" s="76">
        <f t="shared" si="2"/>
        <v>0</v>
      </c>
      <c r="K104" s="151"/>
      <c r="L104" s="150"/>
    </row>
    <row r="105" spans="1:12" x14ac:dyDescent="0.25">
      <c r="A105" s="132"/>
      <c r="B105" s="140"/>
      <c r="C105" s="133"/>
      <c r="D105" s="140"/>
      <c r="E105" s="135"/>
      <c r="F105" s="133"/>
      <c r="G105" s="136"/>
      <c r="H105" s="137"/>
      <c r="I105" s="142"/>
      <c r="J105" s="76">
        <f t="shared" si="2"/>
        <v>0</v>
      </c>
      <c r="K105" s="151"/>
      <c r="L105" s="150"/>
    </row>
    <row r="106" spans="1:12" x14ac:dyDescent="0.25">
      <c r="A106" s="132"/>
      <c r="B106" s="140"/>
      <c r="C106" s="133"/>
      <c r="D106" s="140"/>
      <c r="E106" s="141"/>
      <c r="F106" s="133"/>
      <c r="G106" s="136"/>
      <c r="H106" s="137"/>
      <c r="I106" s="142"/>
      <c r="J106" s="76">
        <f t="shared" si="2"/>
        <v>0</v>
      </c>
      <c r="K106" s="151"/>
      <c r="L106" s="150"/>
    </row>
    <row r="107" spans="1:12" x14ac:dyDescent="0.25">
      <c r="A107" s="132"/>
      <c r="B107" s="140"/>
      <c r="C107" s="133"/>
      <c r="D107" s="140"/>
      <c r="E107" s="141"/>
      <c r="F107" s="133"/>
      <c r="G107" s="136"/>
      <c r="H107" s="137"/>
      <c r="I107" s="142"/>
      <c r="J107" s="76">
        <f t="shared" si="2"/>
        <v>0</v>
      </c>
      <c r="K107" s="151"/>
      <c r="L107" s="150"/>
    </row>
    <row r="108" spans="1:12" x14ac:dyDescent="0.25">
      <c r="A108" s="132"/>
      <c r="B108" s="140"/>
      <c r="C108" s="133"/>
      <c r="D108" s="140"/>
      <c r="E108" s="141"/>
      <c r="F108" s="133"/>
      <c r="G108" s="136"/>
      <c r="H108" s="137"/>
      <c r="I108" s="142"/>
      <c r="J108" s="76">
        <f t="shared" si="2"/>
        <v>0</v>
      </c>
      <c r="K108" s="151"/>
      <c r="L108" s="150"/>
    </row>
    <row r="109" spans="1:12" x14ac:dyDescent="0.25">
      <c r="A109" s="132"/>
      <c r="B109" s="140"/>
      <c r="C109" s="133"/>
      <c r="D109" s="140"/>
      <c r="E109" s="141"/>
      <c r="F109" s="133"/>
      <c r="G109" s="136"/>
      <c r="H109" s="137"/>
      <c r="I109" s="142"/>
      <c r="J109" s="76">
        <f t="shared" si="2"/>
        <v>0</v>
      </c>
      <c r="K109" s="151"/>
      <c r="L109" s="150"/>
    </row>
    <row r="110" spans="1:12" x14ac:dyDescent="0.25">
      <c r="A110" s="132"/>
      <c r="B110" s="140"/>
      <c r="C110" s="133"/>
      <c r="D110" s="140"/>
      <c r="E110" s="135"/>
      <c r="F110" s="133"/>
      <c r="G110" s="136"/>
      <c r="H110" s="137"/>
      <c r="I110" s="142"/>
      <c r="J110" s="76">
        <f t="shared" si="2"/>
        <v>0</v>
      </c>
      <c r="K110" s="151"/>
      <c r="L110" s="150"/>
    </row>
    <row r="111" spans="1:12" x14ac:dyDescent="0.25">
      <c r="A111" s="132"/>
      <c r="B111" s="140"/>
      <c r="C111" s="133"/>
      <c r="D111" s="140"/>
      <c r="E111" s="141"/>
      <c r="F111" s="133"/>
      <c r="G111" s="136"/>
      <c r="H111" s="137"/>
      <c r="I111" s="142"/>
      <c r="J111" s="76">
        <f t="shared" si="2"/>
        <v>0</v>
      </c>
      <c r="K111" s="151"/>
      <c r="L111" s="150"/>
    </row>
    <row r="112" spans="1:12" x14ac:dyDescent="0.25">
      <c r="A112" s="143"/>
      <c r="B112" s="140"/>
      <c r="C112" s="140"/>
      <c r="D112" s="140"/>
      <c r="E112" s="143"/>
      <c r="F112" s="140"/>
      <c r="G112" s="144"/>
      <c r="H112" s="142"/>
      <c r="I112" s="142"/>
      <c r="J112" s="76">
        <f t="shared" si="2"/>
        <v>0</v>
      </c>
      <c r="K112" s="151"/>
      <c r="L112" s="150"/>
    </row>
    <row r="113" spans="1:12" x14ac:dyDescent="0.25">
      <c r="A113" s="143"/>
      <c r="B113" s="140"/>
      <c r="C113" s="140"/>
      <c r="D113" s="140"/>
      <c r="E113" s="143"/>
      <c r="F113" s="140"/>
      <c r="G113" s="144"/>
      <c r="H113" s="142"/>
      <c r="I113" s="142"/>
      <c r="J113" s="76">
        <f t="shared" si="2"/>
        <v>0</v>
      </c>
      <c r="K113" s="151"/>
      <c r="L113" s="150"/>
    </row>
    <row r="114" spans="1:12" ht="15.75" thickBot="1" x14ac:dyDescent="0.3">
      <c r="A114" s="132"/>
      <c r="B114" s="133"/>
      <c r="C114" s="133"/>
      <c r="D114" s="145"/>
      <c r="E114" s="146"/>
      <c r="F114" s="133"/>
      <c r="G114" s="147"/>
      <c r="H114" s="137"/>
      <c r="I114" s="148"/>
      <c r="J114" s="76">
        <f t="shared" si="2"/>
        <v>0</v>
      </c>
      <c r="K114" s="152"/>
      <c r="L114" s="150"/>
    </row>
    <row r="115" spans="1:12" ht="15.75" thickBot="1" x14ac:dyDescent="0.3">
      <c r="A115" s="36" t="s">
        <v>77</v>
      </c>
      <c r="B115" s="69"/>
      <c r="C115" s="104"/>
      <c r="D115" s="106"/>
      <c r="E115" s="111"/>
      <c r="F115" s="34">
        <f>SUM(F85:F114)</f>
        <v>0</v>
      </c>
      <c r="G115" s="34"/>
      <c r="H115" s="37">
        <f>SUM(H85:H114)</f>
        <v>0</v>
      </c>
      <c r="I115" s="37">
        <f>SUM(I85:I114)</f>
        <v>0</v>
      </c>
      <c r="J115" s="37">
        <f>SUM(J85:J114)</f>
        <v>0</v>
      </c>
      <c r="K115" s="35"/>
      <c r="L115" s="92">
        <f>SUM(L85:L114)</f>
        <v>0</v>
      </c>
    </row>
    <row r="116" spans="1:12" ht="15.75" thickBot="1" x14ac:dyDescent="0.3">
      <c r="A116" s="112" t="s">
        <v>78</v>
      </c>
      <c r="B116" s="106"/>
      <c r="C116" s="106"/>
      <c r="D116" s="106"/>
      <c r="E116" s="106"/>
      <c r="F116" s="106">
        <f>+F42+F79+F115</f>
        <v>0</v>
      </c>
      <c r="G116" s="106"/>
      <c r="H116" s="105">
        <f>+H42+H79+H115</f>
        <v>0</v>
      </c>
      <c r="I116" s="105">
        <f>+I42+I79+I115</f>
        <v>0</v>
      </c>
      <c r="J116" s="105">
        <f>+J42+J79+J115</f>
        <v>0</v>
      </c>
      <c r="K116" s="106"/>
      <c r="L116" s="105">
        <f>+L42+L79+L115</f>
        <v>0</v>
      </c>
    </row>
  </sheetData>
  <sheetProtection password="CA39" sheet="1" objects="1" scenarios="1" selectLockedCells="1"/>
  <printOptions horizontalCentered="1" verticalCentered="1"/>
  <pageMargins left="0" right="0" top="0.75" bottom="0.75" header="0.3" footer="0.3"/>
  <pageSetup scale="60" orientation="landscape" horizontalDpi="4294967293" verticalDpi="4294967293" r:id="rId1"/>
  <headerFooter>
    <oddHeader>&amp;C</oddHeader>
  </headerFooter>
  <rowBreaks count="2" manualBreakCount="2">
    <brk id="42" max="16383" man="1"/>
    <brk id="7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73"/>
  <sheetViews>
    <sheetView topLeftCell="AD1" zoomScale="70" zoomScaleNormal="70" workbookViewId="0">
      <selection activeCell="AU11" sqref="AU11"/>
    </sheetView>
  </sheetViews>
  <sheetFormatPr defaultRowHeight="15" x14ac:dyDescent="0.25"/>
  <cols>
    <col min="1" max="1" width="28.7109375" bestFit="1" customWidth="1"/>
    <col min="2" max="2" width="15" customWidth="1"/>
    <col min="3" max="3" width="16.85546875" bestFit="1" customWidth="1"/>
    <col min="4" max="4" width="12.140625" customWidth="1"/>
    <col min="5" max="5" width="12" bestFit="1" customWidth="1"/>
    <col min="6" max="6" width="11.7109375" customWidth="1"/>
    <col min="7" max="7" width="12.42578125" customWidth="1"/>
    <col min="8" max="8" width="12.140625" customWidth="1"/>
    <col min="9" max="9" width="12" customWidth="1"/>
    <col min="10" max="10" width="11.7109375" customWidth="1"/>
    <col min="11" max="11" width="12.42578125" customWidth="1"/>
    <col min="12" max="12" width="12.140625" bestFit="1" customWidth="1"/>
    <col min="13" max="13" width="12" bestFit="1" customWidth="1"/>
    <col min="14" max="14" width="11.7109375" bestFit="1" customWidth="1"/>
    <col min="15" max="15" width="12.42578125" bestFit="1" customWidth="1"/>
    <col min="16" max="16" width="12.140625" bestFit="1" customWidth="1"/>
    <col min="17" max="17" width="12" bestFit="1" customWidth="1"/>
    <col min="18" max="18" width="11.7109375" bestFit="1" customWidth="1"/>
    <col min="19" max="19" width="12.42578125" bestFit="1" customWidth="1"/>
    <col min="20" max="20" width="12.140625" bestFit="1" customWidth="1"/>
    <col min="21" max="21" width="12" bestFit="1" customWidth="1"/>
    <col min="22" max="22" width="11.7109375" bestFit="1" customWidth="1"/>
    <col min="23" max="23" width="12.42578125" bestFit="1" customWidth="1"/>
    <col min="24" max="24" width="12.140625" bestFit="1" customWidth="1"/>
    <col min="25" max="25" width="12" bestFit="1" customWidth="1"/>
    <col min="26" max="26" width="11.7109375" bestFit="1" customWidth="1"/>
    <col min="27" max="27" width="12.42578125" bestFit="1" customWidth="1"/>
    <col min="28" max="28" width="12.140625" bestFit="1" customWidth="1"/>
    <col min="29" max="29" width="12" bestFit="1" customWidth="1"/>
    <col min="30" max="30" width="11.7109375" bestFit="1" customWidth="1"/>
    <col min="31" max="31" width="12.42578125" bestFit="1" customWidth="1"/>
    <col min="32" max="32" width="12.140625" bestFit="1" customWidth="1"/>
    <col min="33" max="33" width="12" bestFit="1" customWidth="1"/>
    <col min="34" max="34" width="11.7109375" bestFit="1" customWidth="1"/>
    <col min="35" max="35" width="12.42578125" bestFit="1" customWidth="1"/>
    <col min="36" max="36" width="12.140625" bestFit="1" customWidth="1"/>
    <col min="37" max="37" width="12" bestFit="1" customWidth="1"/>
    <col min="38" max="38" width="11.7109375" bestFit="1" customWidth="1"/>
    <col min="39" max="39" width="12.42578125" bestFit="1" customWidth="1"/>
    <col min="40" max="40" width="12.140625" bestFit="1" customWidth="1"/>
    <col min="41" max="41" width="12" bestFit="1" customWidth="1"/>
    <col min="42" max="42" width="11.7109375" bestFit="1" customWidth="1"/>
    <col min="43" max="44" width="19.5703125" bestFit="1" customWidth="1"/>
    <col min="45" max="45" width="15.28515625" bestFit="1" customWidth="1"/>
    <col min="46" max="46" width="18.140625" bestFit="1" customWidth="1"/>
    <col min="47" max="47" width="28.7109375" bestFit="1" customWidth="1"/>
  </cols>
  <sheetData>
    <row r="1" spans="1:47" ht="21" x14ac:dyDescent="0.35">
      <c r="A1" s="14" t="str">
        <f>'WIND ENERGY SYSTEMS'!A2</f>
        <v>REPORTING YEAR</v>
      </c>
      <c r="B1" s="260">
        <f>'WIND ENERGY SYSTEMS'!B2</f>
        <v>2014</v>
      </c>
      <c r="C1" s="17" t="s">
        <v>43</v>
      </c>
      <c r="D1" s="17"/>
      <c r="E1" s="17"/>
      <c r="F1" s="17"/>
      <c r="G1" s="17"/>
    </row>
    <row r="2" spans="1:47" x14ac:dyDescent="0.25">
      <c r="A2" s="9" t="str">
        <f>'WIND ENERGY SYSTEMS'!A3</f>
        <v>TAX YEAR</v>
      </c>
      <c r="B2" s="200">
        <f>'WIND ENERGY SYSTEMS'!B3</f>
        <v>2015</v>
      </c>
    </row>
    <row r="3" spans="1:47" ht="15.75" thickBot="1" x14ac:dyDescent="0.3">
      <c r="A3" s="9" t="str">
        <f>'WIND ENERGY SYSTEMS'!A4</f>
        <v>NAME OF WIND PARK</v>
      </c>
      <c r="B3" s="210">
        <f>'WIND ENERGY SYSTEMS'!B4</f>
        <v>0</v>
      </c>
    </row>
    <row r="4" spans="1:47" ht="15.75" thickBot="1" x14ac:dyDescent="0.3">
      <c r="A4" s="9" t="str">
        <f>'WIND ENERGY SYSTEMS'!A5</f>
        <v>COUNTY</v>
      </c>
      <c r="B4" s="200">
        <f>'WIND ENERGY SYSTEMS'!B5</f>
        <v>0</v>
      </c>
      <c r="F4" s="16" t="s">
        <v>13</v>
      </c>
      <c r="G4" s="342"/>
      <c r="H4" s="343"/>
    </row>
    <row r="5" spans="1:47" ht="15.75" thickBot="1" x14ac:dyDescent="0.3">
      <c r="A5" s="15" t="str">
        <f>'WIND ENERGY SYSTEMS'!A6</f>
        <v>OWNER</v>
      </c>
      <c r="B5" s="222">
        <f>'WIND ENERGY SYSTEMS'!B6</f>
        <v>0</v>
      </c>
      <c r="F5" s="45" t="s">
        <v>33</v>
      </c>
      <c r="G5" s="45"/>
      <c r="H5" s="114"/>
    </row>
    <row r="6" spans="1:47" ht="15.75" thickBot="1" x14ac:dyDescent="0.3">
      <c r="A6" s="182" t="str">
        <f>'WIND ENERGY SYSTEMS'!A7</f>
        <v>NUMBER OF WTGS</v>
      </c>
      <c r="B6" s="201">
        <f>'WIND ENERGY SYSTEMS'!B7</f>
        <v>0</v>
      </c>
    </row>
    <row r="7" spans="1:47" ht="15.75" thickBot="1" x14ac:dyDescent="0.3">
      <c r="D7" s="69"/>
      <c r="E7" s="70" t="s">
        <v>157</v>
      </c>
      <c r="F7" s="51"/>
      <c r="G7" s="38"/>
      <c r="H7" s="69"/>
      <c r="I7" s="51" t="s">
        <v>158</v>
      </c>
      <c r="J7" s="51"/>
      <c r="K7" s="51"/>
      <c r="L7" s="69"/>
      <c r="M7" s="51" t="s">
        <v>159</v>
      </c>
      <c r="N7" s="51"/>
      <c r="O7" s="38"/>
      <c r="P7" s="70"/>
      <c r="Q7" s="70" t="s">
        <v>160</v>
      </c>
      <c r="R7" s="70"/>
      <c r="S7" s="243"/>
      <c r="T7" s="69"/>
      <c r="U7" s="70" t="s">
        <v>161</v>
      </c>
      <c r="V7" s="51"/>
      <c r="W7" s="38"/>
      <c r="X7" s="36"/>
      <c r="Y7" s="70" t="s">
        <v>162</v>
      </c>
      <c r="Z7" s="70"/>
      <c r="AA7" s="243"/>
      <c r="AB7" s="69"/>
      <c r="AC7" s="70" t="s">
        <v>163</v>
      </c>
      <c r="AD7" s="51"/>
      <c r="AE7" s="38"/>
      <c r="AF7" s="69"/>
      <c r="AG7" s="70" t="s">
        <v>164</v>
      </c>
      <c r="AH7" s="51"/>
      <c r="AI7" s="38"/>
      <c r="AJ7" s="69"/>
      <c r="AK7" s="70" t="s">
        <v>165</v>
      </c>
      <c r="AL7" s="51"/>
      <c r="AM7" s="38"/>
      <c r="AN7" s="69"/>
      <c r="AO7" s="70" t="s">
        <v>166</v>
      </c>
      <c r="AP7" s="51"/>
      <c r="AQ7" s="51"/>
      <c r="AR7" s="36" t="s">
        <v>167</v>
      </c>
      <c r="AS7" s="70"/>
      <c r="AT7" s="38"/>
    </row>
    <row r="8" spans="1:47" x14ac:dyDescent="0.25">
      <c r="A8" s="19" t="s">
        <v>32</v>
      </c>
      <c r="B8" s="77" t="s">
        <v>139</v>
      </c>
      <c r="C8" s="1" t="s">
        <v>180</v>
      </c>
      <c r="D8" s="1" t="s">
        <v>137</v>
      </c>
      <c r="E8" s="1" t="s">
        <v>137</v>
      </c>
      <c r="F8" s="1" t="s">
        <v>98</v>
      </c>
      <c r="G8" s="1" t="s">
        <v>140</v>
      </c>
      <c r="H8" s="6" t="s">
        <v>137</v>
      </c>
      <c r="I8" s="6" t="s">
        <v>137</v>
      </c>
      <c r="J8" s="6" t="s">
        <v>98</v>
      </c>
      <c r="K8" s="6" t="s">
        <v>140</v>
      </c>
      <c r="L8" s="6" t="s">
        <v>137</v>
      </c>
      <c r="M8" s="6" t="s">
        <v>137</v>
      </c>
      <c r="N8" s="6" t="s">
        <v>98</v>
      </c>
      <c r="O8" s="6" t="s">
        <v>140</v>
      </c>
      <c r="P8" s="1" t="s">
        <v>137</v>
      </c>
      <c r="Q8" s="1" t="s">
        <v>137</v>
      </c>
      <c r="R8" s="1" t="s">
        <v>98</v>
      </c>
      <c r="S8" s="1" t="s">
        <v>140</v>
      </c>
      <c r="T8" s="1" t="s">
        <v>137</v>
      </c>
      <c r="U8" s="1" t="s">
        <v>137</v>
      </c>
      <c r="V8" s="1" t="s">
        <v>98</v>
      </c>
      <c r="W8" s="33" t="s">
        <v>140</v>
      </c>
      <c r="X8" s="33" t="s">
        <v>137</v>
      </c>
      <c r="Y8" s="1" t="s">
        <v>137</v>
      </c>
      <c r="Z8" s="1" t="s">
        <v>98</v>
      </c>
      <c r="AA8" s="33" t="s">
        <v>140</v>
      </c>
      <c r="AB8" s="33" t="s">
        <v>137</v>
      </c>
      <c r="AC8" s="1" t="s">
        <v>137</v>
      </c>
      <c r="AD8" s="1" t="s">
        <v>98</v>
      </c>
      <c r="AE8" s="33" t="s">
        <v>140</v>
      </c>
      <c r="AF8" s="33" t="s">
        <v>137</v>
      </c>
      <c r="AG8" s="1" t="s">
        <v>137</v>
      </c>
      <c r="AH8" s="1" t="s">
        <v>98</v>
      </c>
      <c r="AI8" s="33" t="s">
        <v>140</v>
      </c>
      <c r="AJ8" s="33" t="s">
        <v>137</v>
      </c>
      <c r="AK8" s="1" t="s">
        <v>137</v>
      </c>
      <c r="AL8" s="1" t="s">
        <v>98</v>
      </c>
      <c r="AM8" s="1" t="s">
        <v>140</v>
      </c>
      <c r="AN8" s="1" t="s">
        <v>137</v>
      </c>
      <c r="AO8" s="1" t="s">
        <v>137</v>
      </c>
      <c r="AP8" s="1" t="s">
        <v>98</v>
      </c>
      <c r="AQ8" s="4" t="s">
        <v>140</v>
      </c>
      <c r="AR8" s="239" t="s">
        <v>144</v>
      </c>
      <c r="AS8" s="68" t="s">
        <v>155</v>
      </c>
      <c r="AT8" s="33" t="s">
        <v>155</v>
      </c>
      <c r="AU8" s="7" t="s">
        <v>32</v>
      </c>
    </row>
    <row r="9" spans="1:47" x14ac:dyDescent="0.25">
      <c r="A9" s="202" t="s">
        <v>6</v>
      </c>
      <c r="B9" s="53"/>
      <c r="C9" s="6" t="s">
        <v>181</v>
      </c>
      <c r="D9" s="6" t="s">
        <v>112</v>
      </c>
      <c r="E9" s="6" t="s">
        <v>138</v>
      </c>
      <c r="F9" s="2"/>
      <c r="G9" s="6" t="s">
        <v>141</v>
      </c>
      <c r="H9" s="6" t="s">
        <v>112</v>
      </c>
      <c r="I9" s="6" t="s">
        <v>138</v>
      </c>
      <c r="J9" s="2"/>
      <c r="K9" s="6" t="s">
        <v>141</v>
      </c>
      <c r="L9" s="6" t="s">
        <v>112</v>
      </c>
      <c r="M9" s="6" t="s">
        <v>138</v>
      </c>
      <c r="N9" s="2"/>
      <c r="O9" s="6" t="s">
        <v>141</v>
      </c>
      <c r="P9" s="6" t="s">
        <v>112</v>
      </c>
      <c r="Q9" s="6" t="s">
        <v>138</v>
      </c>
      <c r="R9" s="2"/>
      <c r="S9" s="6" t="s">
        <v>141</v>
      </c>
      <c r="T9" s="6" t="s">
        <v>112</v>
      </c>
      <c r="U9" s="6" t="s">
        <v>138</v>
      </c>
      <c r="V9" s="2"/>
      <c r="W9" s="68" t="s">
        <v>141</v>
      </c>
      <c r="X9" s="68" t="s">
        <v>112</v>
      </c>
      <c r="Y9" s="6" t="s">
        <v>138</v>
      </c>
      <c r="Z9" s="2"/>
      <c r="AA9" s="68" t="s">
        <v>141</v>
      </c>
      <c r="AB9" s="68" t="s">
        <v>112</v>
      </c>
      <c r="AC9" s="6" t="s">
        <v>138</v>
      </c>
      <c r="AD9" s="2"/>
      <c r="AE9" s="68" t="s">
        <v>141</v>
      </c>
      <c r="AF9" s="68" t="s">
        <v>112</v>
      </c>
      <c r="AG9" s="6" t="s">
        <v>138</v>
      </c>
      <c r="AH9" s="2"/>
      <c r="AI9" s="68" t="s">
        <v>141</v>
      </c>
      <c r="AJ9" s="68" t="s">
        <v>112</v>
      </c>
      <c r="AK9" s="6" t="s">
        <v>138</v>
      </c>
      <c r="AL9" s="2"/>
      <c r="AM9" s="6" t="s">
        <v>141</v>
      </c>
      <c r="AN9" s="6" t="s">
        <v>112</v>
      </c>
      <c r="AO9" s="6" t="s">
        <v>138</v>
      </c>
      <c r="AP9" s="2"/>
      <c r="AQ9" s="202" t="s">
        <v>141</v>
      </c>
      <c r="AR9" s="239" t="s">
        <v>145</v>
      </c>
      <c r="AS9" s="68" t="s">
        <v>156</v>
      </c>
      <c r="AT9" s="68" t="s">
        <v>178</v>
      </c>
      <c r="AU9" s="6" t="s">
        <v>6</v>
      </c>
    </row>
    <row r="10" spans="1:47" ht="15.75" thickBot="1" x14ac:dyDescent="0.3">
      <c r="A10" s="5" t="s">
        <v>5</v>
      </c>
      <c r="B10" s="10"/>
      <c r="C10" s="39"/>
      <c r="D10" s="44"/>
      <c r="E10" s="12"/>
      <c r="F10" s="18"/>
      <c r="G10" s="44"/>
      <c r="H10" s="44"/>
      <c r="I10" s="12"/>
      <c r="J10" s="18"/>
      <c r="K10" s="44"/>
      <c r="L10" s="44"/>
      <c r="M10" s="12"/>
      <c r="N10" s="18"/>
      <c r="O10" s="44"/>
      <c r="P10" s="44"/>
      <c r="Q10" s="12"/>
      <c r="R10" s="18"/>
      <c r="S10" s="44"/>
      <c r="T10" s="44"/>
      <c r="U10" s="12"/>
      <c r="V10" s="18"/>
      <c r="W10" s="225"/>
      <c r="X10" s="225"/>
      <c r="Y10" s="12"/>
      <c r="Z10" s="18"/>
      <c r="AA10" s="225"/>
      <c r="AB10" s="225"/>
      <c r="AC10" s="12"/>
      <c r="AD10" s="18"/>
      <c r="AE10" s="225"/>
      <c r="AF10" s="225"/>
      <c r="AG10" s="12"/>
      <c r="AH10" s="18"/>
      <c r="AI10" s="225"/>
      <c r="AJ10" s="225"/>
      <c r="AK10" s="12"/>
      <c r="AL10" s="18"/>
      <c r="AM10" s="44"/>
      <c r="AN10" s="44"/>
      <c r="AO10" s="12"/>
      <c r="AP10" s="18"/>
      <c r="AQ10" s="109"/>
      <c r="AR10" s="108" t="s">
        <v>146</v>
      </c>
      <c r="AS10" s="12" t="s">
        <v>154</v>
      </c>
      <c r="AT10" s="12" t="s">
        <v>194</v>
      </c>
      <c r="AU10" s="44" t="s">
        <v>5</v>
      </c>
    </row>
    <row r="11" spans="1:47" x14ac:dyDescent="0.25">
      <c r="A11" s="283">
        <f>'WIND ENERGY SYSTEMS'!A12</f>
        <v>0</v>
      </c>
      <c r="B11" s="282">
        <f>'WIND ENERGY SYSTEMS'!E12</f>
        <v>0</v>
      </c>
      <c r="C11" s="190">
        <f>'WIND ENERGY SYSTEMS'!J12</f>
        <v>0</v>
      </c>
      <c r="D11" s="233"/>
      <c r="E11" s="236"/>
      <c r="F11" s="264"/>
      <c r="G11" s="245">
        <f>E11*F11</f>
        <v>0</v>
      </c>
      <c r="H11" s="233"/>
      <c r="I11" s="236"/>
      <c r="J11" s="235"/>
      <c r="K11" s="245">
        <f>I11*J11</f>
        <v>0</v>
      </c>
      <c r="L11" s="233"/>
      <c r="M11" s="236"/>
      <c r="N11" s="235"/>
      <c r="O11" s="224">
        <f>M11*N11</f>
        <v>0</v>
      </c>
      <c r="P11" s="233"/>
      <c r="Q11" s="236"/>
      <c r="R11" s="235"/>
      <c r="S11" s="224">
        <f>Q11*R11</f>
        <v>0</v>
      </c>
      <c r="T11" s="233"/>
      <c r="U11" s="236"/>
      <c r="V11" s="235"/>
      <c r="W11" s="224">
        <f>U11*V11</f>
        <v>0</v>
      </c>
      <c r="X11" s="233"/>
      <c r="Y11" s="236"/>
      <c r="Z11" s="235"/>
      <c r="AA11" s="224">
        <f>Y11*Z11</f>
        <v>0</v>
      </c>
      <c r="AB11" s="233"/>
      <c r="AC11" s="236"/>
      <c r="AD11" s="235"/>
      <c r="AE11" s="224">
        <f>AC11*AD11</f>
        <v>0</v>
      </c>
      <c r="AF11" s="233"/>
      <c r="AG11" s="236"/>
      <c r="AH11" s="235"/>
      <c r="AI11" s="224">
        <f>AG11*AH11</f>
        <v>0</v>
      </c>
      <c r="AJ11" s="233"/>
      <c r="AK11" s="236"/>
      <c r="AL11" s="235"/>
      <c r="AM11" s="224">
        <f>AK11*AL11</f>
        <v>0</v>
      </c>
      <c r="AN11" s="233"/>
      <c r="AO11" s="236"/>
      <c r="AP11" s="235"/>
      <c r="AQ11" s="226">
        <f>AO11*AP11</f>
        <v>0</v>
      </c>
      <c r="AR11" s="246">
        <f>+G11+K11+O11+S11+W11+AA11+AE11+AI11+AM11+AQ11</f>
        <v>0</v>
      </c>
      <c r="AS11" s="344">
        <f>+E11+I11+M11+Q11+U11+Y11+AC11+AG11+AK11+AO11</f>
        <v>0</v>
      </c>
      <c r="AT11" s="349">
        <f>+C11+AS11</f>
        <v>0</v>
      </c>
      <c r="AU11" s="283">
        <f t="shared" ref="AU11:AU42" si="0">A11</f>
        <v>0</v>
      </c>
    </row>
    <row r="12" spans="1:47" x14ac:dyDescent="0.25">
      <c r="A12" s="284">
        <f>'WIND ENERGY SYSTEMS'!A13</f>
        <v>0</v>
      </c>
      <c r="B12" s="340">
        <f>'WIND ENERGY SYSTEMS'!E13</f>
        <v>0</v>
      </c>
      <c r="C12" s="73">
        <f>'WIND ENERGY SYSTEMS'!J13</f>
        <v>0</v>
      </c>
      <c r="D12" s="233"/>
      <c r="E12" s="236"/>
      <c r="F12" s="264"/>
      <c r="G12" s="245">
        <f t="shared" ref="G12:G72" si="1">E12*F12</f>
        <v>0</v>
      </c>
      <c r="H12" s="233"/>
      <c r="I12" s="236"/>
      <c r="J12" s="235"/>
      <c r="K12" s="245">
        <f t="shared" ref="K12:K72" si="2">I12*J12</f>
        <v>0</v>
      </c>
      <c r="L12" s="234"/>
      <c r="M12" s="234"/>
      <c r="N12" s="234"/>
      <c r="O12" s="224">
        <f t="shared" ref="O12:O72" si="3">M12*N12</f>
        <v>0</v>
      </c>
      <c r="P12" s="234"/>
      <c r="Q12" s="234"/>
      <c r="R12" s="234"/>
      <c r="S12" s="224">
        <f t="shared" ref="S12:S72" si="4">Q12*R12</f>
        <v>0</v>
      </c>
      <c r="T12" s="234"/>
      <c r="U12" s="234"/>
      <c r="V12" s="234"/>
      <c r="W12" s="224">
        <f t="shared" ref="W12:W72" si="5">U12*V12</f>
        <v>0</v>
      </c>
      <c r="X12" s="234"/>
      <c r="Y12" s="234"/>
      <c r="Z12" s="234"/>
      <c r="AA12" s="224">
        <f t="shared" ref="AA12:AA72" si="6">Y12*Z12</f>
        <v>0</v>
      </c>
      <c r="AB12" s="234"/>
      <c r="AC12" s="236"/>
      <c r="AD12" s="235"/>
      <c r="AE12" s="224">
        <f t="shared" ref="AE12:AE72" si="7">AC12*AD12</f>
        <v>0</v>
      </c>
      <c r="AF12" s="234"/>
      <c r="AG12" s="234"/>
      <c r="AH12" s="234"/>
      <c r="AI12" s="224">
        <f t="shared" ref="AI12:AI72" si="8">AG12*AH12</f>
        <v>0</v>
      </c>
      <c r="AJ12" s="234"/>
      <c r="AK12" s="234"/>
      <c r="AL12" s="234"/>
      <c r="AM12" s="224">
        <f t="shared" ref="AM12:AM72" si="9">AK12*AL12</f>
        <v>0</v>
      </c>
      <c r="AN12" s="234"/>
      <c r="AO12" s="234"/>
      <c r="AP12" s="234"/>
      <c r="AQ12" s="226">
        <f t="shared" ref="AQ12:AQ72" si="10">AO12*AP12</f>
        <v>0</v>
      </c>
      <c r="AR12" s="246">
        <f t="shared" ref="AR12:AR72" si="11">+G12+K12+O12+S12+W12+AA12+AE12+AI12+AM12+AQ12</f>
        <v>0</v>
      </c>
      <c r="AS12" s="345">
        <f t="shared" ref="AS12:AS72" si="12">+E12+I12+M12+Q12+U12+Y12+AC12+AG12+AK12+AO12</f>
        <v>0</v>
      </c>
      <c r="AT12" s="350">
        <f t="shared" ref="AT12:AT72" si="13">+C12+AS12</f>
        <v>0</v>
      </c>
      <c r="AU12" s="284">
        <f t="shared" si="0"/>
        <v>0</v>
      </c>
    </row>
    <row r="13" spans="1:47" x14ac:dyDescent="0.25">
      <c r="A13" s="284">
        <f>'WIND ENERGY SYSTEMS'!A14</f>
        <v>0</v>
      </c>
      <c r="B13" s="340">
        <f>'WIND ENERGY SYSTEMS'!E14</f>
        <v>0</v>
      </c>
      <c r="C13" s="73">
        <f>'WIND ENERGY SYSTEMS'!J14</f>
        <v>0</v>
      </c>
      <c r="D13" s="233"/>
      <c r="E13" s="236"/>
      <c r="F13" s="264"/>
      <c r="G13" s="245">
        <f t="shared" si="1"/>
        <v>0</v>
      </c>
      <c r="H13" s="233"/>
      <c r="I13" s="236"/>
      <c r="J13" s="235"/>
      <c r="K13" s="245">
        <f t="shared" si="2"/>
        <v>0</v>
      </c>
      <c r="L13" s="234"/>
      <c r="M13" s="234"/>
      <c r="N13" s="234"/>
      <c r="O13" s="224">
        <f t="shared" si="3"/>
        <v>0</v>
      </c>
      <c r="P13" s="234"/>
      <c r="Q13" s="234"/>
      <c r="R13" s="234"/>
      <c r="S13" s="224">
        <f t="shared" si="4"/>
        <v>0</v>
      </c>
      <c r="T13" s="234"/>
      <c r="U13" s="234"/>
      <c r="V13" s="234"/>
      <c r="W13" s="224">
        <f t="shared" si="5"/>
        <v>0</v>
      </c>
      <c r="X13" s="234"/>
      <c r="Y13" s="234"/>
      <c r="Z13" s="234"/>
      <c r="AA13" s="224">
        <f t="shared" si="6"/>
        <v>0</v>
      </c>
      <c r="AB13" s="234"/>
      <c r="AC13" s="236"/>
      <c r="AD13" s="235"/>
      <c r="AE13" s="224">
        <f t="shared" si="7"/>
        <v>0</v>
      </c>
      <c r="AF13" s="234"/>
      <c r="AG13" s="234"/>
      <c r="AH13" s="234"/>
      <c r="AI13" s="224">
        <f t="shared" si="8"/>
        <v>0</v>
      </c>
      <c r="AJ13" s="234"/>
      <c r="AK13" s="234"/>
      <c r="AL13" s="234"/>
      <c r="AM13" s="224">
        <f t="shared" si="9"/>
        <v>0</v>
      </c>
      <c r="AN13" s="234"/>
      <c r="AO13" s="234"/>
      <c r="AP13" s="234"/>
      <c r="AQ13" s="226">
        <f t="shared" si="10"/>
        <v>0</v>
      </c>
      <c r="AR13" s="246">
        <f t="shared" si="11"/>
        <v>0</v>
      </c>
      <c r="AS13" s="345">
        <f t="shared" si="12"/>
        <v>0</v>
      </c>
      <c r="AT13" s="350">
        <f t="shared" si="13"/>
        <v>0</v>
      </c>
      <c r="AU13" s="284">
        <f t="shared" si="0"/>
        <v>0</v>
      </c>
    </row>
    <row r="14" spans="1:47" x14ac:dyDescent="0.25">
      <c r="A14" s="284">
        <f>'WIND ENERGY SYSTEMS'!A15</f>
        <v>0</v>
      </c>
      <c r="B14" s="340">
        <f>'WIND ENERGY SYSTEMS'!E15</f>
        <v>0</v>
      </c>
      <c r="C14" s="73">
        <f>'WIND ENERGY SYSTEMS'!J15</f>
        <v>0</v>
      </c>
      <c r="D14" s="233"/>
      <c r="E14" s="236"/>
      <c r="F14" s="264"/>
      <c r="G14" s="245">
        <f t="shared" si="1"/>
        <v>0</v>
      </c>
      <c r="H14" s="233"/>
      <c r="I14" s="236"/>
      <c r="J14" s="235"/>
      <c r="K14" s="245">
        <f>I14*J14</f>
        <v>0</v>
      </c>
      <c r="L14" s="234"/>
      <c r="M14" s="234"/>
      <c r="N14" s="234"/>
      <c r="O14" s="224">
        <f t="shared" si="3"/>
        <v>0</v>
      </c>
      <c r="P14" s="234"/>
      <c r="Q14" s="234"/>
      <c r="R14" s="234"/>
      <c r="S14" s="224">
        <f t="shared" si="4"/>
        <v>0</v>
      </c>
      <c r="T14" s="234"/>
      <c r="U14" s="234"/>
      <c r="V14" s="234"/>
      <c r="W14" s="224">
        <f t="shared" si="5"/>
        <v>0</v>
      </c>
      <c r="X14" s="234"/>
      <c r="Y14" s="234"/>
      <c r="Z14" s="234"/>
      <c r="AA14" s="224">
        <f t="shared" si="6"/>
        <v>0</v>
      </c>
      <c r="AB14" s="234"/>
      <c r="AC14" s="236"/>
      <c r="AD14" s="235"/>
      <c r="AE14" s="224">
        <f t="shared" si="7"/>
        <v>0</v>
      </c>
      <c r="AF14" s="234"/>
      <c r="AG14" s="234"/>
      <c r="AH14" s="234"/>
      <c r="AI14" s="224">
        <f t="shared" si="8"/>
        <v>0</v>
      </c>
      <c r="AJ14" s="234"/>
      <c r="AK14" s="234"/>
      <c r="AL14" s="234"/>
      <c r="AM14" s="224">
        <f t="shared" si="9"/>
        <v>0</v>
      </c>
      <c r="AN14" s="234"/>
      <c r="AO14" s="234"/>
      <c r="AP14" s="234"/>
      <c r="AQ14" s="226">
        <f t="shared" si="10"/>
        <v>0</v>
      </c>
      <c r="AR14" s="246">
        <f t="shared" si="11"/>
        <v>0</v>
      </c>
      <c r="AS14" s="345">
        <f t="shared" si="12"/>
        <v>0</v>
      </c>
      <c r="AT14" s="350">
        <f t="shared" si="13"/>
        <v>0</v>
      </c>
      <c r="AU14" s="284">
        <f t="shared" si="0"/>
        <v>0</v>
      </c>
    </row>
    <row r="15" spans="1:47" x14ac:dyDescent="0.25">
      <c r="A15" s="284">
        <f>'WIND ENERGY SYSTEMS'!A16</f>
        <v>0</v>
      </c>
      <c r="B15" s="340">
        <f>'WIND ENERGY SYSTEMS'!E16</f>
        <v>0</v>
      </c>
      <c r="C15" s="73">
        <f>'WIND ENERGY SYSTEMS'!J16</f>
        <v>0</v>
      </c>
      <c r="D15" s="233"/>
      <c r="E15" s="236"/>
      <c r="F15" s="264"/>
      <c r="G15" s="245">
        <f t="shared" si="1"/>
        <v>0</v>
      </c>
      <c r="H15" s="233"/>
      <c r="I15" s="236"/>
      <c r="J15" s="235"/>
      <c r="K15" s="245">
        <f t="shared" si="2"/>
        <v>0</v>
      </c>
      <c r="L15" s="234"/>
      <c r="M15" s="234"/>
      <c r="N15" s="234"/>
      <c r="O15" s="224">
        <f t="shared" si="3"/>
        <v>0</v>
      </c>
      <c r="P15" s="234"/>
      <c r="Q15" s="234"/>
      <c r="R15" s="234"/>
      <c r="S15" s="224">
        <f t="shared" si="4"/>
        <v>0</v>
      </c>
      <c r="T15" s="234"/>
      <c r="U15" s="234"/>
      <c r="V15" s="234"/>
      <c r="W15" s="224">
        <f t="shared" si="5"/>
        <v>0</v>
      </c>
      <c r="X15" s="234"/>
      <c r="Y15" s="234"/>
      <c r="Z15" s="234"/>
      <c r="AA15" s="224">
        <f t="shared" si="6"/>
        <v>0</v>
      </c>
      <c r="AB15" s="234"/>
      <c r="AC15" s="236"/>
      <c r="AD15" s="235"/>
      <c r="AE15" s="224">
        <f t="shared" si="7"/>
        <v>0</v>
      </c>
      <c r="AF15" s="234"/>
      <c r="AG15" s="234"/>
      <c r="AH15" s="234"/>
      <c r="AI15" s="224">
        <f t="shared" si="8"/>
        <v>0</v>
      </c>
      <c r="AJ15" s="234"/>
      <c r="AK15" s="234"/>
      <c r="AL15" s="234"/>
      <c r="AM15" s="224">
        <f t="shared" si="9"/>
        <v>0</v>
      </c>
      <c r="AN15" s="234"/>
      <c r="AO15" s="234"/>
      <c r="AP15" s="234"/>
      <c r="AQ15" s="226">
        <f t="shared" si="10"/>
        <v>0</v>
      </c>
      <c r="AR15" s="246">
        <f t="shared" si="11"/>
        <v>0</v>
      </c>
      <c r="AS15" s="345">
        <f t="shared" si="12"/>
        <v>0</v>
      </c>
      <c r="AT15" s="350">
        <f t="shared" si="13"/>
        <v>0</v>
      </c>
      <c r="AU15" s="284">
        <f t="shared" si="0"/>
        <v>0</v>
      </c>
    </row>
    <row r="16" spans="1:47" x14ac:dyDescent="0.25">
      <c r="A16" s="284">
        <f>'WIND ENERGY SYSTEMS'!A17</f>
        <v>0</v>
      </c>
      <c r="B16" s="340">
        <f>'WIND ENERGY SYSTEMS'!E17</f>
        <v>0</v>
      </c>
      <c r="C16" s="73">
        <f>'WIND ENERGY SYSTEMS'!J17</f>
        <v>0</v>
      </c>
      <c r="D16" s="233"/>
      <c r="E16" s="236"/>
      <c r="F16" s="264"/>
      <c r="G16" s="245">
        <f t="shared" si="1"/>
        <v>0</v>
      </c>
      <c r="H16" s="233"/>
      <c r="I16" s="236"/>
      <c r="J16" s="235"/>
      <c r="K16" s="245">
        <f t="shared" si="2"/>
        <v>0</v>
      </c>
      <c r="L16" s="234"/>
      <c r="M16" s="234"/>
      <c r="N16" s="234"/>
      <c r="O16" s="224">
        <f t="shared" si="3"/>
        <v>0</v>
      </c>
      <c r="P16" s="234"/>
      <c r="Q16" s="234"/>
      <c r="R16" s="234"/>
      <c r="S16" s="224">
        <f t="shared" si="4"/>
        <v>0</v>
      </c>
      <c r="T16" s="234"/>
      <c r="U16" s="234"/>
      <c r="V16" s="234"/>
      <c r="W16" s="224">
        <f t="shared" si="5"/>
        <v>0</v>
      </c>
      <c r="X16" s="234"/>
      <c r="Y16" s="234"/>
      <c r="Z16" s="234"/>
      <c r="AA16" s="224">
        <f t="shared" si="6"/>
        <v>0</v>
      </c>
      <c r="AB16" s="234"/>
      <c r="AC16" s="236"/>
      <c r="AD16" s="235"/>
      <c r="AE16" s="224">
        <f t="shared" si="7"/>
        <v>0</v>
      </c>
      <c r="AF16" s="234"/>
      <c r="AG16" s="234"/>
      <c r="AH16" s="234"/>
      <c r="AI16" s="224">
        <f t="shared" si="8"/>
        <v>0</v>
      </c>
      <c r="AJ16" s="234"/>
      <c r="AK16" s="234"/>
      <c r="AL16" s="234"/>
      <c r="AM16" s="224">
        <f t="shared" si="9"/>
        <v>0</v>
      </c>
      <c r="AN16" s="234"/>
      <c r="AO16" s="234"/>
      <c r="AP16" s="234"/>
      <c r="AQ16" s="226">
        <f t="shared" si="10"/>
        <v>0</v>
      </c>
      <c r="AR16" s="246">
        <f t="shared" si="11"/>
        <v>0</v>
      </c>
      <c r="AS16" s="345">
        <f t="shared" si="12"/>
        <v>0</v>
      </c>
      <c r="AT16" s="350">
        <f t="shared" si="13"/>
        <v>0</v>
      </c>
      <c r="AU16" s="284">
        <f t="shared" si="0"/>
        <v>0</v>
      </c>
    </row>
    <row r="17" spans="1:47" x14ac:dyDescent="0.25">
      <c r="A17" s="284">
        <f>'WIND ENERGY SYSTEMS'!A18</f>
        <v>0</v>
      </c>
      <c r="B17" s="340">
        <f>'WIND ENERGY SYSTEMS'!E18</f>
        <v>0</v>
      </c>
      <c r="C17" s="73">
        <f>'WIND ENERGY SYSTEMS'!J18</f>
        <v>0</v>
      </c>
      <c r="D17" s="233"/>
      <c r="E17" s="236"/>
      <c r="F17" s="264"/>
      <c r="G17" s="245">
        <f t="shared" si="1"/>
        <v>0</v>
      </c>
      <c r="H17" s="233"/>
      <c r="I17" s="236"/>
      <c r="J17" s="235"/>
      <c r="K17" s="245">
        <f t="shared" si="2"/>
        <v>0</v>
      </c>
      <c r="L17" s="234"/>
      <c r="M17" s="234"/>
      <c r="N17" s="234"/>
      <c r="O17" s="224">
        <f t="shared" si="3"/>
        <v>0</v>
      </c>
      <c r="P17" s="234"/>
      <c r="Q17" s="234"/>
      <c r="R17" s="234"/>
      <c r="S17" s="224">
        <f t="shared" si="4"/>
        <v>0</v>
      </c>
      <c r="T17" s="234"/>
      <c r="U17" s="234"/>
      <c r="V17" s="234"/>
      <c r="W17" s="224">
        <f t="shared" si="5"/>
        <v>0</v>
      </c>
      <c r="X17" s="234"/>
      <c r="Y17" s="234"/>
      <c r="Z17" s="234"/>
      <c r="AA17" s="224">
        <f t="shared" si="6"/>
        <v>0</v>
      </c>
      <c r="AB17" s="234"/>
      <c r="AC17" s="236"/>
      <c r="AD17" s="235"/>
      <c r="AE17" s="224">
        <f t="shared" si="7"/>
        <v>0</v>
      </c>
      <c r="AF17" s="234"/>
      <c r="AG17" s="234"/>
      <c r="AH17" s="234"/>
      <c r="AI17" s="224">
        <f t="shared" si="8"/>
        <v>0</v>
      </c>
      <c r="AJ17" s="234"/>
      <c r="AK17" s="234"/>
      <c r="AL17" s="234"/>
      <c r="AM17" s="224">
        <f t="shared" si="9"/>
        <v>0</v>
      </c>
      <c r="AN17" s="234"/>
      <c r="AO17" s="234"/>
      <c r="AP17" s="234"/>
      <c r="AQ17" s="226">
        <f t="shared" si="10"/>
        <v>0</v>
      </c>
      <c r="AR17" s="246">
        <f t="shared" si="11"/>
        <v>0</v>
      </c>
      <c r="AS17" s="345">
        <f t="shared" si="12"/>
        <v>0</v>
      </c>
      <c r="AT17" s="350">
        <f t="shared" si="13"/>
        <v>0</v>
      </c>
      <c r="AU17" s="284">
        <f t="shared" si="0"/>
        <v>0</v>
      </c>
    </row>
    <row r="18" spans="1:47" x14ac:dyDescent="0.25">
      <c r="A18" s="284">
        <f>'WIND ENERGY SYSTEMS'!A19</f>
        <v>0</v>
      </c>
      <c r="B18" s="340">
        <f>'WIND ENERGY SYSTEMS'!E19</f>
        <v>0</v>
      </c>
      <c r="C18" s="73">
        <f>'WIND ENERGY SYSTEMS'!J19</f>
        <v>0</v>
      </c>
      <c r="D18" s="233"/>
      <c r="E18" s="236"/>
      <c r="F18" s="264"/>
      <c r="G18" s="245">
        <f t="shared" si="1"/>
        <v>0</v>
      </c>
      <c r="H18" s="233"/>
      <c r="I18" s="236"/>
      <c r="J18" s="235"/>
      <c r="K18" s="245">
        <f t="shared" si="2"/>
        <v>0</v>
      </c>
      <c r="L18" s="234"/>
      <c r="M18" s="234"/>
      <c r="N18" s="234"/>
      <c r="O18" s="224">
        <f t="shared" si="3"/>
        <v>0</v>
      </c>
      <c r="P18" s="234"/>
      <c r="Q18" s="234"/>
      <c r="R18" s="234"/>
      <c r="S18" s="224">
        <f t="shared" si="4"/>
        <v>0</v>
      </c>
      <c r="T18" s="234"/>
      <c r="U18" s="234"/>
      <c r="V18" s="234"/>
      <c r="W18" s="224">
        <f t="shared" si="5"/>
        <v>0</v>
      </c>
      <c r="X18" s="234"/>
      <c r="Y18" s="234"/>
      <c r="Z18" s="234"/>
      <c r="AA18" s="224">
        <f t="shared" si="6"/>
        <v>0</v>
      </c>
      <c r="AB18" s="234"/>
      <c r="AC18" s="236"/>
      <c r="AD18" s="235"/>
      <c r="AE18" s="224">
        <f t="shared" si="7"/>
        <v>0</v>
      </c>
      <c r="AF18" s="234"/>
      <c r="AG18" s="234"/>
      <c r="AH18" s="234"/>
      <c r="AI18" s="224">
        <f t="shared" si="8"/>
        <v>0</v>
      </c>
      <c r="AJ18" s="234"/>
      <c r="AK18" s="234"/>
      <c r="AL18" s="234"/>
      <c r="AM18" s="224">
        <f t="shared" si="9"/>
        <v>0</v>
      </c>
      <c r="AN18" s="234"/>
      <c r="AO18" s="234"/>
      <c r="AP18" s="234"/>
      <c r="AQ18" s="226">
        <f t="shared" si="10"/>
        <v>0</v>
      </c>
      <c r="AR18" s="246">
        <f t="shared" si="11"/>
        <v>0</v>
      </c>
      <c r="AS18" s="345">
        <f t="shared" si="12"/>
        <v>0</v>
      </c>
      <c r="AT18" s="350">
        <f t="shared" si="13"/>
        <v>0</v>
      </c>
      <c r="AU18" s="284">
        <f t="shared" si="0"/>
        <v>0</v>
      </c>
    </row>
    <row r="19" spans="1:47" x14ac:dyDescent="0.25">
      <c r="A19" s="284">
        <f>'WIND ENERGY SYSTEMS'!A20</f>
        <v>0</v>
      </c>
      <c r="B19" s="340">
        <f>'WIND ENERGY SYSTEMS'!E20</f>
        <v>0</v>
      </c>
      <c r="C19" s="73">
        <f>'WIND ENERGY SYSTEMS'!J20</f>
        <v>0</v>
      </c>
      <c r="D19" s="233"/>
      <c r="E19" s="236"/>
      <c r="F19" s="264"/>
      <c r="G19" s="245">
        <f t="shared" si="1"/>
        <v>0</v>
      </c>
      <c r="H19" s="234"/>
      <c r="I19" s="234"/>
      <c r="J19" s="234"/>
      <c r="K19" s="245">
        <f t="shared" si="2"/>
        <v>0</v>
      </c>
      <c r="L19" s="234"/>
      <c r="M19" s="234"/>
      <c r="N19" s="234"/>
      <c r="O19" s="224">
        <f t="shared" si="3"/>
        <v>0</v>
      </c>
      <c r="P19" s="234"/>
      <c r="Q19" s="234"/>
      <c r="R19" s="234"/>
      <c r="S19" s="224">
        <f t="shared" si="4"/>
        <v>0</v>
      </c>
      <c r="T19" s="234"/>
      <c r="U19" s="234"/>
      <c r="V19" s="234"/>
      <c r="W19" s="224">
        <f t="shared" si="5"/>
        <v>0</v>
      </c>
      <c r="X19" s="234"/>
      <c r="Y19" s="234"/>
      <c r="Z19" s="234"/>
      <c r="AA19" s="224">
        <f t="shared" si="6"/>
        <v>0</v>
      </c>
      <c r="AB19" s="234"/>
      <c r="AC19" s="236"/>
      <c r="AD19" s="235"/>
      <c r="AE19" s="224">
        <f t="shared" si="7"/>
        <v>0</v>
      </c>
      <c r="AF19" s="234"/>
      <c r="AG19" s="234"/>
      <c r="AH19" s="234"/>
      <c r="AI19" s="224">
        <f t="shared" si="8"/>
        <v>0</v>
      </c>
      <c r="AJ19" s="234"/>
      <c r="AK19" s="234"/>
      <c r="AL19" s="234"/>
      <c r="AM19" s="224">
        <f t="shared" si="9"/>
        <v>0</v>
      </c>
      <c r="AN19" s="234"/>
      <c r="AO19" s="234"/>
      <c r="AP19" s="234"/>
      <c r="AQ19" s="226">
        <f t="shared" si="10"/>
        <v>0</v>
      </c>
      <c r="AR19" s="246">
        <f t="shared" si="11"/>
        <v>0</v>
      </c>
      <c r="AS19" s="345">
        <f t="shared" si="12"/>
        <v>0</v>
      </c>
      <c r="AT19" s="350">
        <f t="shared" si="13"/>
        <v>0</v>
      </c>
      <c r="AU19" s="284">
        <f t="shared" si="0"/>
        <v>0</v>
      </c>
    </row>
    <row r="20" spans="1:47" x14ac:dyDescent="0.25">
      <c r="A20" s="284">
        <f>'WIND ENERGY SYSTEMS'!A21</f>
        <v>0</v>
      </c>
      <c r="B20" s="340">
        <f>'WIND ENERGY SYSTEMS'!E21</f>
        <v>0</v>
      </c>
      <c r="C20" s="73">
        <f>'WIND ENERGY SYSTEMS'!J21</f>
        <v>0</v>
      </c>
      <c r="D20" s="233"/>
      <c r="E20" s="236"/>
      <c r="F20" s="264"/>
      <c r="G20" s="245">
        <f>E20*F20</f>
        <v>0</v>
      </c>
      <c r="H20" s="234"/>
      <c r="I20" s="234"/>
      <c r="J20" s="234"/>
      <c r="K20" s="224">
        <f t="shared" si="2"/>
        <v>0</v>
      </c>
      <c r="L20" s="234"/>
      <c r="M20" s="234"/>
      <c r="N20" s="234"/>
      <c r="O20" s="224">
        <f t="shared" si="3"/>
        <v>0</v>
      </c>
      <c r="P20" s="234"/>
      <c r="Q20" s="234"/>
      <c r="R20" s="234"/>
      <c r="S20" s="224">
        <f t="shared" si="4"/>
        <v>0</v>
      </c>
      <c r="T20" s="234"/>
      <c r="U20" s="234"/>
      <c r="V20" s="234"/>
      <c r="W20" s="224">
        <f t="shared" si="5"/>
        <v>0</v>
      </c>
      <c r="X20" s="234"/>
      <c r="Y20" s="234"/>
      <c r="Z20" s="234"/>
      <c r="AA20" s="224">
        <f t="shared" si="6"/>
        <v>0</v>
      </c>
      <c r="AB20" s="234"/>
      <c r="AC20" s="236"/>
      <c r="AD20" s="235"/>
      <c r="AE20" s="224">
        <f t="shared" si="7"/>
        <v>0</v>
      </c>
      <c r="AF20" s="234"/>
      <c r="AG20" s="234"/>
      <c r="AH20" s="234"/>
      <c r="AI20" s="224">
        <f t="shared" si="8"/>
        <v>0</v>
      </c>
      <c r="AJ20" s="234"/>
      <c r="AK20" s="234"/>
      <c r="AL20" s="234"/>
      <c r="AM20" s="224">
        <f t="shared" si="9"/>
        <v>0</v>
      </c>
      <c r="AN20" s="234"/>
      <c r="AO20" s="234"/>
      <c r="AP20" s="234"/>
      <c r="AQ20" s="226">
        <f t="shared" si="10"/>
        <v>0</v>
      </c>
      <c r="AR20" s="246">
        <f t="shared" si="11"/>
        <v>0</v>
      </c>
      <c r="AS20" s="345">
        <f>+E20+I20+M20+Q20+U20+Y20+AC20+AG20+AK20+AO20</f>
        <v>0</v>
      </c>
      <c r="AT20" s="350">
        <f t="shared" si="13"/>
        <v>0</v>
      </c>
      <c r="AU20" s="284">
        <f t="shared" si="0"/>
        <v>0</v>
      </c>
    </row>
    <row r="21" spans="1:47" x14ac:dyDescent="0.25">
      <c r="A21" s="284">
        <f>'WIND ENERGY SYSTEMS'!A22</f>
        <v>0</v>
      </c>
      <c r="B21" s="340">
        <f>'WIND ENERGY SYSTEMS'!E22</f>
        <v>0</v>
      </c>
      <c r="C21" s="73">
        <f>'WIND ENERGY SYSTEMS'!J22</f>
        <v>0</v>
      </c>
      <c r="D21" s="233"/>
      <c r="E21" s="236"/>
      <c r="F21" s="264"/>
      <c r="G21" s="245">
        <f t="shared" si="1"/>
        <v>0</v>
      </c>
      <c r="H21" s="234"/>
      <c r="I21" s="234"/>
      <c r="J21" s="234"/>
      <c r="K21" s="224">
        <f t="shared" si="2"/>
        <v>0</v>
      </c>
      <c r="L21" s="234"/>
      <c r="M21" s="234"/>
      <c r="N21" s="234"/>
      <c r="O21" s="224">
        <f t="shared" si="3"/>
        <v>0</v>
      </c>
      <c r="P21" s="234"/>
      <c r="Q21" s="234"/>
      <c r="R21" s="234"/>
      <c r="S21" s="224">
        <f t="shared" si="4"/>
        <v>0</v>
      </c>
      <c r="T21" s="234"/>
      <c r="U21" s="234"/>
      <c r="V21" s="234"/>
      <c r="W21" s="224">
        <f t="shared" si="5"/>
        <v>0</v>
      </c>
      <c r="X21" s="234"/>
      <c r="Y21" s="234"/>
      <c r="Z21" s="234"/>
      <c r="AA21" s="224">
        <f t="shared" si="6"/>
        <v>0</v>
      </c>
      <c r="AB21" s="234"/>
      <c r="AC21" s="236"/>
      <c r="AD21" s="235"/>
      <c r="AE21" s="224">
        <f t="shared" si="7"/>
        <v>0</v>
      </c>
      <c r="AF21" s="234"/>
      <c r="AG21" s="234"/>
      <c r="AH21" s="234"/>
      <c r="AI21" s="224">
        <f t="shared" si="8"/>
        <v>0</v>
      </c>
      <c r="AJ21" s="234"/>
      <c r="AK21" s="234"/>
      <c r="AL21" s="234"/>
      <c r="AM21" s="224">
        <f t="shared" si="9"/>
        <v>0</v>
      </c>
      <c r="AN21" s="234"/>
      <c r="AO21" s="234"/>
      <c r="AP21" s="234"/>
      <c r="AQ21" s="226">
        <f t="shared" si="10"/>
        <v>0</v>
      </c>
      <c r="AR21" s="246">
        <f t="shared" si="11"/>
        <v>0</v>
      </c>
      <c r="AS21" s="346">
        <f t="shared" si="12"/>
        <v>0</v>
      </c>
      <c r="AT21" s="350">
        <f t="shared" si="13"/>
        <v>0</v>
      </c>
      <c r="AU21" s="284">
        <f t="shared" si="0"/>
        <v>0</v>
      </c>
    </row>
    <row r="22" spans="1:47" x14ac:dyDescent="0.25">
      <c r="A22" s="284">
        <f>'WIND ENERGY SYSTEMS'!A23</f>
        <v>0</v>
      </c>
      <c r="B22" s="340">
        <f>'WIND ENERGY SYSTEMS'!E23</f>
        <v>0</v>
      </c>
      <c r="C22" s="73">
        <f>'WIND ENERGY SYSTEMS'!J23</f>
        <v>0</v>
      </c>
      <c r="D22" s="233"/>
      <c r="E22" s="236"/>
      <c r="F22" s="264"/>
      <c r="G22" s="245">
        <f t="shared" si="1"/>
        <v>0</v>
      </c>
      <c r="H22" s="234"/>
      <c r="I22" s="234"/>
      <c r="J22" s="234"/>
      <c r="K22" s="224">
        <f t="shared" si="2"/>
        <v>0</v>
      </c>
      <c r="L22" s="234"/>
      <c r="M22" s="234"/>
      <c r="N22" s="234"/>
      <c r="O22" s="224">
        <f t="shared" si="3"/>
        <v>0</v>
      </c>
      <c r="P22" s="234"/>
      <c r="Q22" s="234"/>
      <c r="R22" s="234"/>
      <c r="S22" s="224">
        <f t="shared" si="4"/>
        <v>0</v>
      </c>
      <c r="T22" s="234"/>
      <c r="U22" s="234"/>
      <c r="V22" s="234"/>
      <c r="W22" s="224">
        <f t="shared" si="5"/>
        <v>0</v>
      </c>
      <c r="X22" s="234"/>
      <c r="Y22" s="234"/>
      <c r="Z22" s="234"/>
      <c r="AA22" s="224">
        <f t="shared" si="6"/>
        <v>0</v>
      </c>
      <c r="AB22" s="234"/>
      <c r="AC22" s="236"/>
      <c r="AD22" s="235"/>
      <c r="AE22" s="224">
        <f t="shared" si="7"/>
        <v>0</v>
      </c>
      <c r="AF22" s="234"/>
      <c r="AG22" s="234"/>
      <c r="AH22" s="234"/>
      <c r="AI22" s="224">
        <f t="shared" si="8"/>
        <v>0</v>
      </c>
      <c r="AJ22" s="234"/>
      <c r="AK22" s="234"/>
      <c r="AL22" s="234"/>
      <c r="AM22" s="224">
        <f t="shared" si="9"/>
        <v>0</v>
      </c>
      <c r="AN22" s="234"/>
      <c r="AO22" s="234"/>
      <c r="AP22" s="234"/>
      <c r="AQ22" s="226">
        <f t="shared" si="10"/>
        <v>0</v>
      </c>
      <c r="AR22" s="246">
        <f t="shared" si="11"/>
        <v>0</v>
      </c>
      <c r="AS22" s="346">
        <f t="shared" si="12"/>
        <v>0</v>
      </c>
      <c r="AT22" s="350">
        <f t="shared" si="13"/>
        <v>0</v>
      </c>
      <c r="AU22" s="284">
        <f t="shared" si="0"/>
        <v>0</v>
      </c>
    </row>
    <row r="23" spans="1:47" x14ac:dyDescent="0.25">
      <c r="A23" s="284">
        <f>'WIND ENERGY SYSTEMS'!A24</f>
        <v>0</v>
      </c>
      <c r="B23" s="340">
        <f>'WIND ENERGY SYSTEMS'!E24</f>
        <v>0</v>
      </c>
      <c r="C23" s="73">
        <f>'WIND ENERGY SYSTEMS'!J24</f>
        <v>0</v>
      </c>
      <c r="D23" s="233"/>
      <c r="E23" s="236"/>
      <c r="F23" s="264"/>
      <c r="G23" s="245">
        <f t="shared" si="1"/>
        <v>0</v>
      </c>
      <c r="H23" s="234"/>
      <c r="I23" s="234"/>
      <c r="J23" s="234"/>
      <c r="K23" s="224">
        <f t="shared" si="2"/>
        <v>0</v>
      </c>
      <c r="L23" s="234"/>
      <c r="M23" s="234"/>
      <c r="N23" s="234"/>
      <c r="O23" s="224">
        <f t="shared" si="3"/>
        <v>0</v>
      </c>
      <c r="P23" s="234"/>
      <c r="Q23" s="234"/>
      <c r="R23" s="234"/>
      <c r="S23" s="224">
        <f t="shared" si="4"/>
        <v>0</v>
      </c>
      <c r="T23" s="234"/>
      <c r="U23" s="234"/>
      <c r="V23" s="234"/>
      <c r="W23" s="224">
        <f t="shared" si="5"/>
        <v>0</v>
      </c>
      <c r="X23" s="234"/>
      <c r="Y23" s="234"/>
      <c r="Z23" s="234"/>
      <c r="AA23" s="224">
        <f t="shared" si="6"/>
        <v>0</v>
      </c>
      <c r="AB23" s="234"/>
      <c r="AC23" s="236"/>
      <c r="AD23" s="235"/>
      <c r="AE23" s="224">
        <f t="shared" si="7"/>
        <v>0</v>
      </c>
      <c r="AF23" s="234"/>
      <c r="AG23" s="234"/>
      <c r="AH23" s="234"/>
      <c r="AI23" s="224">
        <f t="shared" si="8"/>
        <v>0</v>
      </c>
      <c r="AJ23" s="234"/>
      <c r="AK23" s="234"/>
      <c r="AL23" s="234"/>
      <c r="AM23" s="224">
        <f t="shared" si="9"/>
        <v>0</v>
      </c>
      <c r="AN23" s="234"/>
      <c r="AO23" s="234"/>
      <c r="AP23" s="234"/>
      <c r="AQ23" s="226">
        <f t="shared" si="10"/>
        <v>0</v>
      </c>
      <c r="AR23" s="246">
        <f t="shared" si="11"/>
        <v>0</v>
      </c>
      <c r="AS23" s="346">
        <f t="shared" si="12"/>
        <v>0</v>
      </c>
      <c r="AT23" s="350">
        <f t="shared" si="13"/>
        <v>0</v>
      </c>
      <c r="AU23" s="284">
        <f t="shared" si="0"/>
        <v>0</v>
      </c>
    </row>
    <row r="24" spans="1:47" x14ac:dyDescent="0.25">
      <c r="A24" s="284">
        <f>'WIND ENERGY SYSTEMS'!A25</f>
        <v>0</v>
      </c>
      <c r="B24" s="340">
        <f>'WIND ENERGY SYSTEMS'!E25</f>
        <v>0</v>
      </c>
      <c r="C24" s="73">
        <f>'WIND ENERGY SYSTEMS'!J25</f>
        <v>0</v>
      </c>
      <c r="D24" s="233"/>
      <c r="E24" s="236"/>
      <c r="F24" s="264"/>
      <c r="G24" s="245">
        <f t="shared" si="1"/>
        <v>0</v>
      </c>
      <c r="H24" s="234"/>
      <c r="I24" s="234"/>
      <c r="J24" s="234"/>
      <c r="K24" s="224">
        <f t="shared" si="2"/>
        <v>0</v>
      </c>
      <c r="L24" s="234"/>
      <c r="M24" s="234"/>
      <c r="N24" s="234"/>
      <c r="O24" s="224">
        <f t="shared" si="3"/>
        <v>0</v>
      </c>
      <c r="P24" s="234"/>
      <c r="Q24" s="234"/>
      <c r="R24" s="234"/>
      <c r="S24" s="224">
        <f t="shared" si="4"/>
        <v>0</v>
      </c>
      <c r="T24" s="234"/>
      <c r="U24" s="234"/>
      <c r="V24" s="234"/>
      <c r="W24" s="224">
        <f t="shared" si="5"/>
        <v>0</v>
      </c>
      <c r="X24" s="234"/>
      <c r="Y24" s="234"/>
      <c r="Z24" s="234"/>
      <c r="AA24" s="224">
        <f t="shared" si="6"/>
        <v>0</v>
      </c>
      <c r="AB24" s="234"/>
      <c r="AC24" s="236"/>
      <c r="AD24" s="235"/>
      <c r="AE24" s="224">
        <f t="shared" si="7"/>
        <v>0</v>
      </c>
      <c r="AF24" s="234"/>
      <c r="AG24" s="234"/>
      <c r="AH24" s="234"/>
      <c r="AI24" s="224">
        <f t="shared" si="8"/>
        <v>0</v>
      </c>
      <c r="AJ24" s="234"/>
      <c r="AK24" s="234"/>
      <c r="AL24" s="234"/>
      <c r="AM24" s="224">
        <f t="shared" si="9"/>
        <v>0</v>
      </c>
      <c r="AN24" s="234"/>
      <c r="AO24" s="234"/>
      <c r="AP24" s="234"/>
      <c r="AQ24" s="226">
        <f t="shared" si="10"/>
        <v>0</v>
      </c>
      <c r="AR24" s="246">
        <f t="shared" si="11"/>
        <v>0</v>
      </c>
      <c r="AS24" s="346">
        <f t="shared" si="12"/>
        <v>0</v>
      </c>
      <c r="AT24" s="350">
        <f t="shared" si="13"/>
        <v>0</v>
      </c>
      <c r="AU24" s="284">
        <f t="shared" si="0"/>
        <v>0</v>
      </c>
    </row>
    <row r="25" spans="1:47" x14ac:dyDescent="0.25">
      <c r="A25" s="284">
        <f>'WIND ENERGY SYSTEMS'!A26</f>
        <v>0</v>
      </c>
      <c r="B25" s="340">
        <f>'WIND ENERGY SYSTEMS'!E26</f>
        <v>0</v>
      </c>
      <c r="C25" s="73">
        <f>'WIND ENERGY SYSTEMS'!J26</f>
        <v>0</v>
      </c>
      <c r="D25" s="233"/>
      <c r="E25" s="236"/>
      <c r="F25" s="264"/>
      <c r="G25" s="245">
        <f t="shared" si="1"/>
        <v>0</v>
      </c>
      <c r="H25" s="234"/>
      <c r="I25" s="234"/>
      <c r="J25" s="234"/>
      <c r="K25" s="224">
        <f t="shared" si="2"/>
        <v>0</v>
      </c>
      <c r="L25" s="234"/>
      <c r="M25" s="234"/>
      <c r="N25" s="234"/>
      <c r="O25" s="224">
        <f t="shared" si="3"/>
        <v>0</v>
      </c>
      <c r="P25" s="234"/>
      <c r="Q25" s="234"/>
      <c r="R25" s="234"/>
      <c r="S25" s="224">
        <f t="shared" si="4"/>
        <v>0</v>
      </c>
      <c r="T25" s="234"/>
      <c r="U25" s="234"/>
      <c r="V25" s="234"/>
      <c r="W25" s="224">
        <f t="shared" si="5"/>
        <v>0</v>
      </c>
      <c r="X25" s="234"/>
      <c r="Y25" s="234"/>
      <c r="Z25" s="234"/>
      <c r="AA25" s="224">
        <f t="shared" si="6"/>
        <v>0</v>
      </c>
      <c r="AB25" s="234"/>
      <c r="AC25" s="236"/>
      <c r="AD25" s="235"/>
      <c r="AE25" s="224">
        <f t="shared" si="7"/>
        <v>0</v>
      </c>
      <c r="AF25" s="234"/>
      <c r="AG25" s="234"/>
      <c r="AH25" s="234"/>
      <c r="AI25" s="224">
        <f t="shared" si="8"/>
        <v>0</v>
      </c>
      <c r="AJ25" s="234"/>
      <c r="AK25" s="234"/>
      <c r="AL25" s="234"/>
      <c r="AM25" s="224">
        <f t="shared" si="9"/>
        <v>0</v>
      </c>
      <c r="AN25" s="234"/>
      <c r="AO25" s="234"/>
      <c r="AP25" s="234"/>
      <c r="AQ25" s="226">
        <f t="shared" si="10"/>
        <v>0</v>
      </c>
      <c r="AR25" s="246">
        <f t="shared" si="11"/>
        <v>0</v>
      </c>
      <c r="AS25" s="346">
        <f t="shared" si="12"/>
        <v>0</v>
      </c>
      <c r="AT25" s="350">
        <f t="shared" si="13"/>
        <v>0</v>
      </c>
      <c r="AU25" s="284">
        <f t="shared" si="0"/>
        <v>0</v>
      </c>
    </row>
    <row r="26" spans="1:47" x14ac:dyDescent="0.25">
      <c r="A26" s="284">
        <f>'WIND ENERGY SYSTEMS'!A27</f>
        <v>0</v>
      </c>
      <c r="B26" s="340">
        <f>'WIND ENERGY SYSTEMS'!E27</f>
        <v>0</v>
      </c>
      <c r="C26" s="73">
        <f>'WIND ENERGY SYSTEMS'!J27</f>
        <v>0</v>
      </c>
      <c r="D26" s="233"/>
      <c r="E26" s="236"/>
      <c r="F26" s="264"/>
      <c r="G26" s="245">
        <f t="shared" si="1"/>
        <v>0</v>
      </c>
      <c r="H26" s="234"/>
      <c r="I26" s="234"/>
      <c r="J26" s="234"/>
      <c r="K26" s="224">
        <f t="shared" si="2"/>
        <v>0</v>
      </c>
      <c r="L26" s="234"/>
      <c r="M26" s="234"/>
      <c r="N26" s="234"/>
      <c r="O26" s="224">
        <f t="shared" si="3"/>
        <v>0</v>
      </c>
      <c r="P26" s="234"/>
      <c r="Q26" s="234"/>
      <c r="R26" s="234"/>
      <c r="S26" s="224">
        <f t="shared" si="4"/>
        <v>0</v>
      </c>
      <c r="T26" s="234"/>
      <c r="U26" s="234"/>
      <c r="V26" s="234"/>
      <c r="W26" s="224">
        <f t="shared" si="5"/>
        <v>0</v>
      </c>
      <c r="X26" s="234"/>
      <c r="Y26" s="234"/>
      <c r="Z26" s="234"/>
      <c r="AA26" s="224">
        <f t="shared" si="6"/>
        <v>0</v>
      </c>
      <c r="AB26" s="234"/>
      <c r="AC26" s="236"/>
      <c r="AD26" s="235"/>
      <c r="AE26" s="224">
        <f t="shared" si="7"/>
        <v>0</v>
      </c>
      <c r="AF26" s="234"/>
      <c r="AG26" s="234"/>
      <c r="AH26" s="234"/>
      <c r="AI26" s="224">
        <f t="shared" si="8"/>
        <v>0</v>
      </c>
      <c r="AJ26" s="234"/>
      <c r="AK26" s="234"/>
      <c r="AL26" s="234"/>
      <c r="AM26" s="224">
        <f t="shared" si="9"/>
        <v>0</v>
      </c>
      <c r="AN26" s="234"/>
      <c r="AO26" s="234"/>
      <c r="AP26" s="234"/>
      <c r="AQ26" s="226">
        <f t="shared" si="10"/>
        <v>0</v>
      </c>
      <c r="AR26" s="246">
        <f t="shared" si="11"/>
        <v>0</v>
      </c>
      <c r="AS26" s="346">
        <f t="shared" si="12"/>
        <v>0</v>
      </c>
      <c r="AT26" s="350">
        <f t="shared" si="13"/>
        <v>0</v>
      </c>
      <c r="AU26" s="284">
        <f t="shared" si="0"/>
        <v>0</v>
      </c>
    </row>
    <row r="27" spans="1:47" x14ac:dyDescent="0.25">
      <c r="A27" s="284">
        <f>'WIND ENERGY SYSTEMS'!A28</f>
        <v>0</v>
      </c>
      <c r="B27" s="340">
        <f>'WIND ENERGY SYSTEMS'!E28</f>
        <v>0</v>
      </c>
      <c r="C27" s="73">
        <f>'WIND ENERGY SYSTEMS'!J28</f>
        <v>0</v>
      </c>
      <c r="D27" s="233"/>
      <c r="E27" s="236"/>
      <c r="F27" s="264"/>
      <c r="G27" s="245">
        <f t="shared" si="1"/>
        <v>0</v>
      </c>
      <c r="H27" s="234"/>
      <c r="I27" s="234"/>
      <c r="J27" s="234"/>
      <c r="K27" s="224">
        <f t="shared" si="2"/>
        <v>0</v>
      </c>
      <c r="L27" s="234"/>
      <c r="M27" s="234"/>
      <c r="N27" s="234"/>
      <c r="O27" s="224">
        <f t="shared" si="3"/>
        <v>0</v>
      </c>
      <c r="P27" s="234"/>
      <c r="Q27" s="234"/>
      <c r="R27" s="234"/>
      <c r="S27" s="224">
        <f t="shared" si="4"/>
        <v>0</v>
      </c>
      <c r="T27" s="234"/>
      <c r="U27" s="234"/>
      <c r="V27" s="234"/>
      <c r="W27" s="224">
        <f t="shared" si="5"/>
        <v>0</v>
      </c>
      <c r="X27" s="234"/>
      <c r="Y27" s="234"/>
      <c r="Z27" s="234"/>
      <c r="AA27" s="224">
        <f t="shared" si="6"/>
        <v>0</v>
      </c>
      <c r="AB27" s="234"/>
      <c r="AC27" s="236"/>
      <c r="AD27" s="235"/>
      <c r="AE27" s="224">
        <f t="shared" si="7"/>
        <v>0</v>
      </c>
      <c r="AF27" s="234"/>
      <c r="AG27" s="234"/>
      <c r="AH27" s="234"/>
      <c r="AI27" s="224">
        <f t="shared" si="8"/>
        <v>0</v>
      </c>
      <c r="AJ27" s="234"/>
      <c r="AK27" s="234"/>
      <c r="AL27" s="234"/>
      <c r="AM27" s="224">
        <f t="shared" si="9"/>
        <v>0</v>
      </c>
      <c r="AN27" s="234"/>
      <c r="AO27" s="234"/>
      <c r="AP27" s="234"/>
      <c r="AQ27" s="226">
        <f t="shared" si="10"/>
        <v>0</v>
      </c>
      <c r="AR27" s="246">
        <f t="shared" si="11"/>
        <v>0</v>
      </c>
      <c r="AS27" s="346">
        <f t="shared" si="12"/>
        <v>0</v>
      </c>
      <c r="AT27" s="350">
        <f t="shared" si="13"/>
        <v>0</v>
      </c>
      <c r="AU27" s="284">
        <f t="shared" si="0"/>
        <v>0</v>
      </c>
    </row>
    <row r="28" spans="1:47" x14ac:dyDescent="0.25">
      <c r="A28" s="284">
        <f>'WIND ENERGY SYSTEMS'!A29</f>
        <v>0</v>
      </c>
      <c r="B28" s="340">
        <f>'WIND ENERGY SYSTEMS'!E29</f>
        <v>0</v>
      </c>
      <c r="C28" s="73">
        <f>'WIND ENERGY SYSTEMS'!J29</f>
        <v>0</v>
      </c>
      <c r="D28" s="233"/>
      <c r="E28" s="236"/>
      <c r="F28" s="264"/>
      <c r="G28" s="245">
        <f t="shared" si="1"/>
        <v>0</v>
      </c>
      <c r="H28" s="234"/>
      <c r="I28" s="234"/>
      <c r="J28" s="234"/>
      <c r="K28" s="224">
        <f t="shared" si="2"/>
        <v>0</v>
      </c>
      <c r="L28" s="234"/>
      <c r="M28" s="234"/>
      <c r="N28" s="234"/>
      <c r="O28" s="224">
        <f t="shared" si="3"/>
        <v>0</v>
      </c>
      <c r="P28" s="234"/>
      <c r="Q28" s="234"/>
      <c r="R28" s="234"/>
      <c r="S28" s="224">
        <f t="shared" si="4"/>
        <v>0</v>
      </c>
      <c r="T28" s="234"/>
      <c r="U28" s="234"/>
      <c r="V28" s="234"/>
      <c r="W28" s="224">
        <f t="shared" si="5"/>
        <v>0</v>
      </c>
      <c r="X28" s="234"/>
      <c r="Y28" s="234"/>
      <c r="Z28" s="234"/>
      <c r="AA28" s="224">
        <f t="shared" si="6"/>
        <v>0</v>
      </c>
      <c r="AB28" s="234"/>
      <c r="AC28" s="236"/>
      <c r="AD28" s="235"/>
      <c r="AE28" s="224">
        <f t="shared" si="7"/>
        <v>0</v>
      </c>
      <c r="AF28" s="234"/>
      <c r="AG28" s="234"/>
      <c r="AH28" s="234"/>
      <c r="AI28" s="224">
        <f t="shared" si="8"/>
        <v>0</v>
      </c>
      <c r="AJ28" s="234"/>
      <c r="AK28" s="234"/>
      <c r="AL28" s="234"/>
      <c r="AM28" s="224">
        <f t="shared" si="9"/>
        <v>0</v>
      </c>
      <c r="AN28" s="234"/>
      <c r="AO28" s="234"/>
      <c r="AP28" s="234"/>
      <c r="AQ28" s="226">
        <f t="shared" si="10"/>
        <v>0</v>
      </c>
      <c r="AR28" s="246">
        <f t="shared" si="11"/>
        <v>0</v>
      </c>
      <c r="AS28" s="346">
        <f t="shared" si="12"/>
        <v>0</v>
      </c>
      <c r="AT28" s="350">
        <f t="shared" si="13"/>
        <v>0</v>
      </c>
      <c r="AU28" s="284">
        <f t="shared" si="0"/>
        <v>0</v>
      </c>
    </row>
    <row r="29" spans="1:47" x14ac:dyDescent="0.25">
      <c r="A29" s="284">
        <f>'WIND ENERGY SYSTEMS'!A30</f>
        <v>0</v>
      </c>
      <c r="B29" s="340">
        <f>'WIND ENERGY SYSTEMS'!E30</f>
        <v>0</v>
      </c>
      <c r="C29" s="73">
        <f>'WIND ENERGY SYSTEMS'!J30</f>
        <v>0</v>
      </c>
      <c r="D29" s="233"/>
      <c r="E29" s="236"/>
      <c r="F29" s="264"/>
      <c r="G29" s="245">
        <f t="shared" si="1"/>
        <v>0</v>
      </c>
      <c r="H29" s="234"/>
      <c r="I29" s="234"/>
      <c r="J29" s="234"/>
      <c r="K29" s="224">
        <f t="shared" si="2"/>
        <v>0</v>
      </c>
      <c r="L29" s="234"/>
      <c r="M29" s="234"/>
      <c r="N29" s="234"/>
      <c r="O29" s="224">
        <f t="shared" si="3"/>
        <v>0</v>
      </c>
      <c r="P29" s="234"/>
      <c r="Q29" s="234"/>
      <c r="R29" s="234"/>
      <c r="S29" s="224">
        <f t="shared" si="4"/>
        <v>0</v>
      </c>
      <c r="T29" s="234"/>
      <c r="U29" s="234"/>
      <c r="V29" s="234"/>
      <c r="W29" s="224">
        <f t="shared" si="5"/>
        <v>0</v>
      </c>
      <c r="X29" s="234"/>
      <c r="Y29" s="234"/>
      <c r="Z29" s="234"/>
      <c r="AA29" s="224">
        <f t="shared" si="6"/>
        <v>0</v>
      </c>
      <c r="AB29" s="234"/>
      <c r="AC29" s="236"/>
      <c r="AD29" s="235"/>
      <c r="AE29" s="224">
        <f t="shared" si="7"/>
        <v>0</v>
      </c>
      <c r="AF29" s="234"/>
      <c r="AG29" s="234"/>
      <c r="AH29" s="234"/>
      <c r="AI29" s="224">
        <f t="shared" si="8"/>
        <v>0</v>
      </c>
      <c r="AJ29" s="234"/>
      <c r="AK29" s="234"/>
      <c r="AL29" s="234"/>
      <c r="AM29" s="224">
        <f t="shared" si="9"/>
        <v>0</v>
      </c>
      <c r="AN29" s="234"/>
      <c r="AO29" s="234"/>
      <c r="AP29" s="234"/>
      <c r="AQ29" s="226">
        <f t="shared" si="10"/>
        <v>0</v>
      </c>
      <c r="AR29" s="246">
        <f t="shared" si="11"/>
        <v>0</v>
      </c>
      <c r="AS29" s="346">
        <f t="shared" si="12"/>
        <v>0</v>
      </c>
      <c r="AT29" s="350">
        <f t="shared" si="13"/>
        <v>0</v>
      </c>
      <c r="AU29" s="284">
        <f t="shared" si="0"/>
        <v>0</v>
      </c>
    </row>
    <row r="30" spans="1:47" x14ac:dyDescent="0.25">
      <c r="A30" s="284">
        <f>'WIND ENERGY SYSTEMS'!A31</f>
        <v>0</v>
      </c>
      <c r="B30" s="340">
        <f>'WIND ENERGY SYSTEMS'!E31</f>
        <v>0</v>
      </c>
      <c r="C30" s="73">
        <f>'WIND ENERGY SYSTEMS'!J31</f>
        <v>0</v>
      </c>
      <c r="D30" s="233"/>
      <c r="E30" s="236"/>
      <c r="F30" s="264"/>
      <c r="G30" s="245">
        <f t="shared" si="1"/>
        <v>0</v>
      </c>
      <c r="H30" s="234"/>
      <c r="I30" s="234"/>
      <c r="J30" s="234"/>
      <c r="K30" s="224">
        <f t="shared" si="2"/>
        <v>0</v>
      </c>
      <c r="L30" s="234"/>
      <c r="M30" s="234"/>
      <c r="N30" s="234"/>
      <c r="O30" s="224">
        <f t="shared" si="3"/>
        <v>0</v>
      </c>
      <c r="P30" s="234"/>
      <c r="Q30" s="234"/>
      <c r="R30" s="234"/>
      <c r="S30" s="224">
        <f t="shared" si="4"/>
        <v>0</v>
      </c>
      <c r="T30" s="234"/>
      <c r="U30" s="234"/>
      <c r="V30" s="234"/>
      <c r="W30" s="224">
        <f t="shared" si="5"/>
        <v>0</v>
      </c>
      <c r="X30" s="234"/>
      <c r="Y30" s="234"/>
      <c r="Z30" s="234"/>
      <c r="AA30" s="224">
        <f t="shared" si="6"/>
        <v>0</v>
      </c>
      <c r="AB30" s="234"/>
      <c r="AC30" s="236"/>
      <c r="AD30" s="235"/>
      <c r="AE30" s="224">
        <f t="shared" si="7"/>
        <v>0</v>
      </c>
      <c r="AF30" s="234"/>
      <c r="AG30" s="234"/>
      <c r="AH30" s="234"/>
      <c r="AI30" s="224">
        <f t="shared" si="8"/>
        <v>0</v>
      </c>
      <c r="AJ30" s="234"/>
      <c r="AK30" s="234"/>
      <c r="AL30" s="234"/>
      <c r="AM30" s="224">
        <f t="shared" si="9"/>
        <v>0</v>
      </c>
      <c r="AN30" s="234"/>
      <c r="AO30" s="234"/>
      <c r="AP30" s="234"/>
      <c r="AQ30" s="226">
        <f t="shared" si="10"/>
        <v>0</v>
      </c>
      <c r="AR30" s="246">
        <f t="shared" si="11"/>
        <v>0</v>
      </c>
      <c r="AS30" s="346">
        <f t="shared" si="12"/>
        <v>0</v>
      </c>
      <c r="AT30" s="350">
        <f t="shared" si="13"/>
        <v>0</v>
      </c>
      <c r="AU30" s="284">
        <f t="shared" si="0"/>
        <v>0</v>
      </c>
    </row>
    <row r="31" spans="1:47" x14ac:dyDescent="0.25">
      <c r="A31" s="284">
        <f>'WIND ENERGY SYSTEMS'!A32</f>
        <v>0</v>
      </c>
      <c r="B31" s="340">
        <f>'WIND ENERGY SYSTEMS'!E32</f>
        <v>0</v>
      </c>
      <c r="C31" s="73">
        <f>'WIND ENERGY SYSTEMS'!J32</f>
        <v>0</v>
      </c>
      <c r="D31" s="233"/>
      <c r="E31" s="236"/>
      <c r="F31" s="264"/>
      <c r="G31" s="245">
        <f t="shared" si="1"/>
        <v>0</v>
      </c>
      <c r="H31" s="234"/>
      <c r="I31" s="234"/>
      <c r="J31" s="234"/>
      <c r="K31" s="224">
        <f t="shared" si="2"/>
        <v>0</v>
      </c>
      <c r="L31" s="234"/>
      <c r="M31" s="234"/>
      <c r="N31" s="234"/>
      <c r="O31" s="224">
        <f t="shared" si="3"/>
        <v>0</v>
      </c>
      <c r="P31" s="234"/>
      <c r="Q31" s="234"/>
      <c r="R31" s="234"/>
      <c r="S31" s="224">
        <f t="shared" si="4"/>
        <v>0</v>
      </c>
      <c r="T31" s="234"/>
      <c r="U31" s="234"/>
      <c r="V31" s="234"/>
      <c r="W31" s="224">
        <f t="shared" si="5"/>
        <v>0</v>
      </c>
      <c r="X31" s="234"/>
      <c r="Y31" s="234"/>
      <c r="Z31" s="234"/>
      <c r="AA31" s="224">
        <f t="shared" si="6"/>
        <v>0</v>
      </c>
      <c r="AB31" s="234"/>
      <c r="AC31" s="236"/>
      <c r="AD31" s="235"/>
      <c r="AE31" s="224">
        <f t="shared" si="7"/>
        <v>0</v>
      </c>
      <c r="AF31" s="234"/>
      <c r="AG31" s="234"/>
      <c r="AH31" s="234"/>
      <c r="AI31" s="224">
        <f t="shared" si="8"/>
        <v>0</v>
      </c>
      <c r="AJ31" s="234"/>
      <c r="AK31" s="234"/>
      <c r="AL31" s="234"/>
      <c r="AM31" s="224">
        <f t="shared" si="9"/>
        <v>0</v>
      </c>
      <c r="AN31" s="234"/>
      <c r="AO31" s="234"/>
      <c r="AP31" s="234"/>
      <c r="AQ31" s="226">
        <f t="shared" si="10"/>
        <v>0</v>
      </c>
      <c r="AR31" s="246">
        <f t="shared" si="11"/>
        <v>0</v>
      </c>
      <c r="AS31" s="346">
        <f t="shared" si="12"/>
        <v>0</v>
      </c>
      <c r="AT31" s="350">
        <f t="shared" si="13"/>
        <v>0</v>
      </c>
      <c r="AU31" s="284">
        <f t="shared" si="0"/>
        <v>0</v>
      </c>
    </row>
    <row r="32" spans="1:47" x14ac:dyDescent="0.25">
      <c r="A32" s="284">
        <f>'WIND ENERGY SYSTEMS'!A33</f>
        <v>0</v>
      </c>
      <c r="B32" s="340">
        <f>'WIND ENERGY SYSTEMS'!E33</f>
        <v>0</v>
      </c>
      <c r="C32" s="73">
        <f>'WIND ENERGY SYSTEMS'!J33</f>
        <v>0</v>
      </c>
      <c r="D32" s="233"/>
      <c r="E32" s="236"/>
      <c r="F32" s="264"/>
      <c r="G32" s="245">
        <f>E32*F32</f>
        <v>0</v>
      </c>
      <c r="H32" s="234"/>
      <c r="I32" s="234"/>
      <c r="J32" s="234"/>
      <c r="K32" s="224">
        <f t="shared" si="2"/>
        <v>0</v>
      </c>
      <c r="L32" s="234"/>
      <c r="M32" s="234"/>
      <c r="N32" s="234"/>
      <c r="O32" s="224">
        <f t="shared" si="3"/>
        <v>0</v>
      </c>
      <c r="P32" s="234"/>
      <c r="Q32" s="234"/>
      <c r="R32" s="234"/>
      <c r="S32" s="224">
        <f t="shared" si="4"/>
        <v>0</v>
      </c>
      <c r="T32" s="234"/>
      <c r="U32" s="234"/>
      <c r="V32" s="234"/>
      <c r="W32" s="224">
        <f t="shared" si="5"/>
        <v>0</v>
      </c>
      <c r="X32" s="234"/>
      <c r="Y32" s="234"/>
      <c r="Z32" s="234"/>
      <c r="AA32" s="224">
        <f t="shared" si="6"/>
        <v>0</v>
      </c>
      <c r="AB32" s="234"/>
      <c r="AC32" s="236"/>
      <c r="AD32" s="235"/>
      <c r="AE32" s="224">
        <f t="shared" si="7"/>
        <v>0</v>
      </c>
      <c r="AF32" s="234"/>
      <c r="AG32" s="234"/>
      <c r="AH32" s="234"/>
      <c r="AI32" s="224">
        <f t="shared" si="8"/>
        <v>0</v>
      </c>
      <c r="AJ32" s="234"/>
      <c r="AK32" s="234"/>
      <c r="AL32" s="234"/>
      <c r="AM32" s="224">
        <f t="shared" si="9"/>
        <v>0</v>
      </c>
      <c r="AN32" s="234"/>
      <c r="AO32" s="234"/>
      <c r="AP32" s="234"/>
      <c r="AQ32" s="226">
        <f t="shared" si="10"/>
        <v>0</v>
      </c>
      <c r="AR32" s="246">
        <f t="shared" si="11"/>
        <v>0</v>
      </c>
      <c r="AS32" s="346">
        <f>+E32+I32+M32+Q32+U32+Y32+AC32+AG32+AK32+AO32</f>
        <v>0</v>
      </c>
      <c r="AT32" s="350">
        <f t="shared" si="13"/>
        <v>0</v>
      </c>
      <c r="AU32" s="284">
        <f t="shared" si="0"/>
        <v>0</v>
      </c>
    </row>
    <row r="33" spans="1:47" x14ac:dyDescent="0.25">
      <c r="A33" s="284">
        <f>'WIND ENERGY SYSTEMS'!A34</f>
        <v>0</v>
      </c>
      <c r="B33" s="340">
        <f>'WIND ENERGY SYSTEMS'!E34</f>
        <v>0</v>
      </c>
      <c r="C33" s="73">
        <f>'WIND ENERGY SYSTEMS'!J34</f>
        <v>0</v>
      </c>
      <c r="D33" s="233"/>
      <c r="E33" s="236"/>
      <c r="F33" s="264"/>
      <c r="G33" s="245">
        <f t="shared" si="1"/>
        <v>0</v>
      </c>
      <c r="H33" s="234"/>
      <c r="I33" s="234"/>
      <c r="J33" s="234"/>
      <c r="K33" s="224">
        <f t="shared" si="2"/>
        <v>0</v>
      </c>
      <c r="L33" s="234"/>
      <c r="M33" s="234"/>
      <c r="N33" s="234"/>
      <c r="O33" s="224">
        <f t="shared" si="3"/>
        <v>0</v>
      </c>
      <c r="P33" s="234"/>
      <c r="Q33" s="234"/>
      <c r="R33" s="234"/>
      <c r="S33" s="224">
        <f t="shared" si="4"/>
        <v>0</v>
      </c>
      <c r="T33" s="234"/>
      <c r="U33" s="234"/>
      <c r="V33" s="234"/>
      <c r="W33" s="224">
        <f t="shared" si="5"/>
        <v>0</v>
      </c>
      <c r="X33" s="234"/>
      <c r="Y33" s="234"/>
      <c r="Z33" s="234"/>
      <c r="AA33" s="224">
        <f t="shared" si="6"/>
        <v>0</v>
      </c>
      <c r="AB33" s="234"/>
      <c r="AC33" s="236"/>
      <c r="AD33" s="235"/>
      <c r="AE33" s="224">
        <f t="shared" si="7"/>
        <v>0</v>
      </c>
      <c r="AF33" s="234"/>
      <c r="AG33" s="234"/>
      <c r="AH33" s="234"/>
      <c r="AI33" s="224">
        <f t="shared" si="8"/>
        <v>0</v>
      </c>
      <c r="AJ33" s="234"/>
      <c r="AK33" s="234"/>
      <c r="AL33" s="234"/>
      <c r="AM33" s="224">
        <f t="shared" si="9"/>
        <v>0</v>
      </c>
      <c r="AN33" s="234"/>
      <c r="AO33" s="234"/>
      <c r="AP33" s="234"/>
      <c r="AQ33" s="226">
        <f t="shared" si="10"/>
        <v>0</v>
      </c>
      <c r="AR33" s="246">
        <f t="shared" si="11"/>
        <v>0</v>
      </c>
      <c r="AS33" s="346">
        <f t="shared" si="12"/>
        <v>0</v>
      </c>
      <c r="AT33" s="350">
        <f t="shared" si="13"/>
        <v>0</v>
      </c>
      <c r="AU33" s="284">
        <f t="shared" si="0"/>
        <v>0</v>
      </c>
    </row>
    <row r="34" spans="1:47" x14ac:dyDescent="0.25">
      <c r="A34" s="284">
        <f>'WIND ENERGY SYSTEMS'!A35</f>
        <v>0</v>
      </c>
      <c r="B34" s="340">
        <f>'WIND ENERGY SYSTEMS'!E35</f>
        <v>0</v>
      </c>
      <c r="C34" s="73">
        <f>'WIND ENERGY SYSTEMS'!J35</f>
        <v>0</v>
      </c>
      <c r="D34" s="233"/>
      <c r="E34" s="236"/>
      <c r="F34" s="264"/>
      <c r="G34" s="245">
        <f t="shared" si="1"/>
        <v>0</v>
      </c>
      <c r="H34" s="234"/>
      <c r="I34" s="234"/>
      <c r="J34" s="234"/>
      <c r="K34" s="224">
        <f t="shared" si="2"/>
        <v>0</v>
      </c>
      <c r="L34" s="234"/>
      <c r="M34" s="234"/>
      <c r="N34" s="234"/>
      <c r="O34" s="224">
        <f t="shared" si="3"/>
        <v>0</v>
      </c>
      <c r="P34" s="234"/>
      <c r="Q34" s="234"/>
      <c r="R34" s="234"/>
      <c r="S34" s="224">
        <f t="shared" si="4"/>
        <v>0</v>
      </c>
      <c r="T34" s="234"/>
      <c r="U34" s="234"/>
      <c r="V34" s="234"/>
      <c r="W34" s="224">
        <f t="shared" si="5"/>
        <v>0</v>
      </c>
      <c r="X34" s="234"/>
      <c r="Y34" s="234"/>
      <c r="Z34" s="234"/>
      <c r="AA34" s="224">
        <f t="shared" si="6"/>
        <v>0</v>
      </c>
      <c r="AB34" s="234"/>
      <c r="AC34" s="236"/>
      <c r="AD34" s="235"/>
      <c r="AE34" s="224">
        <f t="shared" si="7"/>
        <v>0</v>
      </c>
      <c r="AF34" s="234"/>
      <c r="AG34" s="234"/>
      <c r="AH34" s="234"/>
      <c r="AI34" s="224">
        <f t="shared" si="8"/>
        <v>0</v>
      </c>
      <c r="AJ34" s="234"/>
      <c r="AK34" s="234"/>
      <c r="AL34" s="234"/>
      <c r="AM34" s="224">
        <f t="shared" si="9"/>
        <v>0</v>
      </c>
      <c r="AN34" s="234"/>
      <c r="AO34" s="234"/>
      <c r="AP34" s="234"/>
      <c r="AQ34" s="226">
        <f t="shared" si="10"/>
        <v>0</v>
      </c>
      <c r="AR34" s="246">
        <f t="shared" si="11"/>
        <v>0</v>
      </c>
      <c r="AS34" s="346">
        <f t="shared" si="12"/>
        <v>0</v>
      </c>
      <c r="AT34" s="350">
        <f t="shared" si="13"/>
        <v>0</v>
      </c>
      <c r="AU34" s="284">
        <f t="shared" si="0"/>
        <v>0</v>
      </c>
    </row>
    <row r="35" spans="1:47" x14ac:dyDescent="0.25">
      <c r="A35" s="284">
        <f>'WIND ENERGY SYSTEMS'!A36</f>
        <v>0</v>
      </c>
      <c r="B35" s="340">
        <f>'WIND ENERGY SYSTEMS'!E36</f>
        <v>0</v>
      </c>
      <c r="C35" s="73">
        <f>'WIND ENERGY SYSTEMS'!J36</f>
        <v>0</v>
      </c>
      <c r="D35" s="233"/>
      <c r="E35" s="236"/>
      <c r="F35" s="264"/>
      <c r="G35" s="245">
        <f t="shared" si="1"/>
        <v>0</v>
      </c>
      <c r="H35" s="234"/>
      <c r="I35" s="234"/>
      <c r="J35" s="234"/>
      <c r="K35" s="224">
        <f t="shared" si="2"/>
        <v>0</v>
      </c>
      <c r="L35" s="234"/>
      <c r="M35" s="234"/>
      <c r="N35" s="234"/>
      <c r="O35" s="224">
        <f t="shared" si="3"/>
        <v>0</v>
      </c>
      <c r="P35" s="234"/>
      <c r="Q35" s="234"/>
      <c r="R35" s="234"/>
      <c r="S35" s="224">
        <f t="shared" si="4"/>
        <v>0</v>
      </c>
      <c r="T35" s="234"/>
      <c r="U35" s="234"/>
      <c r="V35" s="234"/>
      <c r="W35" s="224">
        <f t="shared" si="5"/>
        <v>0</v>
      </c>
      <c r="X35" s="234"/>
      <c r="Y35" s="234"/>
      <c r="Z35" s="234"/>
      <c r="AA35" s="224">
        <f t="shared" si="6"/>
        <v>0</v>
      </c>
      <c r="AB35" s="234"/>
      <c r="AC35" s="236"/>
      <c r="AD35" s="235"/>
      <c r="AE35" s="224">
        <f t="shared" si="7"/>
        <v>0</v>
      </c>
      <c r="AF35" s="234"/>
      <c r="AG35" s="234"/>
      <c r="AH35" s="234"/>
      <c r="AI35" s="224">
        <f t="shared" si="8"/>
        <v>0</v>
      </c>
      <c r="AJ35" s="234"/>
      <c r="AK35" s="234"/>
      <c r="AL35" s="234"/>
      <c r="AM35" s="224">
        <f t="shared" si="9"/>
        <v>0</v>
      </c>
      <c r="AN35" s="234"/>
      <c r="AO35" s="234"/>
      <c r="AP35" s="234"/>
      <c r="AQ35" s="226">
        <f t="shared" si="10"/>
        <v>0</v>
      </c>
      <c r="AR35" s="246">
        <f t="shared" si="11"/>
        <v>0</v>
      </c>
      <c r="AS35" s="346">
        <f t="shared" si="12"/>
        <v>0</v>
      </c>
      <c r="AT35" s="350">
        <f t="shared" si="13"/>
        <v>0</v>
      </c>
      <c r="AU35" s="284">
        <f t="shared" si="0"/>
        <v>0</v>
      </c>
    </row>
    <row r="36" spans="1:47" x14ac:dyDescent="0.25">
      <c r="A36" s="284">
        <f>'WIND ENERGY SYSTEMS'!A37</f>
        <v>0</v>
      </c>
      <c r="B36" s="340">
        <f>'WIND ENERGY SYSTEMS'!E37</f>
        <v>0</v>
      </c>
      <c r="C36" s="73">
        <f>'WIND ENERGY SYSTEMS'!J37</f>
        <v>0</v>
      </c>
      <c r="D36" s="233"/>
      <c r="E36" s="236"/>
      <c r="F36" s="264"/>
      <c r="G36" s="245">
        <f t="shared" si="1"/>
        <v>0</v>
      </c>
      <c r="H36" s="234"/>
      <c r="I36" s="234"/>
      <c r="J36" s="234"/>
      <c r="K36" s="224">
        <f t="shared" si="2"/>
        <v>0</v>
      </c>
      <c r="L36" s="234"/>
      <c r="M36" s="234"/>
      <c r="N36" s="234"/>
      <c r="O36" s="224">
        <f t="shared" si="3"/>
        <v>0</v>
      </c>
      <c r="P36" s="234"/>
      <c r="Q36" s="234"/>
      <c r="R36" s="234"/>
      <c r="S36" s="224">
        <f t="shared" si="4"/>
        <v>0</v>
      </c>
      <c r="T36" s="234"/>
      <c r="U36" s="234"/>
      <c r="V36" s="234"/>
      <c r="W36" s="224">
        <f t="shared" si="5"/>
        <v>0</v>
      </c>
      <c r="X36" s="234"/>
      <c r="Y36" s="234"/>
      <c r="Z36" s="234"/>
      <c r="AA36" s="224">
        <f t="shared" si="6"/>
        <v>0</v>
      </c>
      <c r="AB36" s="234"/>
      <c r="AC36" s="236"/>
      <c r="AD36" s="235"/>
      <c r="AE36" s="224">
        <f t="shared" si="7"/>
        <v>0</v>
      </c>
      <c r="AF36" s="234"/>
      <c r="AG36" s="234"/>
      <c r="AH36" s="234"/>
      <c r="AI36" s="224">
        <f t="shared" si="8"/>
        <v>0</v>
      </c>
      <c r="AJ36" s="234"/>
      <c r="AK36" s="234"/>
      <c r="AL36" s="234"/>
      <c r="AM36" s="224">
        <f t="shared" si="9"/>
        <v>0</v>
      </c>
      <c r="AN36" s="234"/>
      <c r="AO36" s="234"/>
      <c r="AP36" s="234"/>
      <c r="AQ36" s="226">
        <f t="shared" si="10"/>
        <v>0</v>
      </c>
      <c r="AR36" s="246">
        <f t="shared" si="11"/>
        <v>0</v>
      </c>
      <c r="AS36" s="346">
        <f t="shared" si="12"/>
        <v>0</v>
      </c>
      <c r="AT36" s="350">
        <f t="shared" si="13"/>
        <v>0</v>
      </c>
      <c r="AU36" s="284">
        <f t="shared" si="0"/>
        <v>0</v>
      </c>
    </row>
    <row r="37" spans="1:47" x14ac:dyDescent="0.25">
      <c r="A37" s="284">
        <f>'WIND ENERGY SYSTEMS'!A38</f>
        <v>0</v>
      </c>
      <c r="B37" s="340">
        <f>'WIND ENERGY SYSTEMS'!E38</f>
        <v>0</v>
      </c>
      <c r="C37" s="73">
        <f>'WIND ENERGY SYSTEMS'!J38</f>
        <v>0</v>
      </c>
      <c r="D37" s="233"/>
      <c r="E37" s="236"/>
      <c r="F37" s="264"/>
      <c r="G37" s="245">
        <f t="shared" si="1"/>
        <v>0</v>
      </c>
      <c r="H37" s="234"/>
      <c r="I37" s="234"/>
      <c r="J37" s="234"/>
      <c r="K37" s="224">
        <f t="shared" si="2"/>
        <v>0</v>
      </c>
      <c r="L37" s="234"/>
      <c r="M37" s="234"/>
      <c r="N37" s="234"/>
      <c r="O37" s="224">
        <f t="shared" si="3"/>
        <v>0</v>
      </c>
      <c r="P37" s="234"/>
      <c r="Q37" s="234"/>
      <c r="R37" s="234"/>
      <c r="S37" s="224">
        <f t="shared" si="4"/>
        <v>0</v>
      </c>
      <c r="T37" s="234"/>
      <c r="U37" s="234"/>
      <c r="V37" s="234"/>
      <c r="W37" s="224">
        <f t="shared" si="5"/>
        <v>0</v>
      </c>
      <c r="X37" s="234"/>
      <c r="Y37" s="234"/>
      <c r="Z37" s="234"/>
      <c r="AA37" s="224">
        <f t="shared" si="6"/>
        <v>0</v>
      </c>
      <c r="AB37" s="234"/>
      <c r="AC37" s="236"/>
      <c r="AD37" s="235"/>
      <c r="AE37" s="224">
        <f t="shared" si="7"/>
        <v>0</v>
      </c>
      <c r="AF37" s="234"/>
      <c r="AG37" s="234"/>
      <c r="AH37" s="234"/>
      <c r="AI37" s="224">
        <f t="shared" si="8"/>
        <v>0</v>
      </c>
      <c r="AJ37" s="234"/>
      <c r="AK37" s="234"/>
      <c r="AL37" s="234"/>
      <c r="AM37" s="224">
        <f t="shared" si="9"/>
        <v>0</v>
      </c>
      <c r="AN37" s="234"/>
      <c r="AO37" s="234"/>
      <c r="AP37" s="234"/>
      <c r="AQ37" s="226">
        <f t="shared" si="10"/>
        <v>0</v>
      </c>
      <c r="AR37" s="246">
        <f t="shared" si="11"/>
        <v>0</v>
      </c>
      <c r="AS37" s="346">
        <f t="shared" si="12"/>
        <v>0</v>
      </c>
      <c r="AT37" s="350">
        <f t="shared" si="13"/>
        <v>0</v>
      </c>
      <c r="AU37" s="284">
        <f t="shared" si="0"/>
        <v>0</v>
      </c>
    </row>
    <row r="38" spans="1:47" x14ac:dyDescent="0.25">
      <c r="A38" s="284">
        <f>'WIND ENERGY SYSTEMS'!A39</f>
        <v>0</v>
      </c>
      <c r="B38" s="340">
        <f>'WIND ENERGY SYSTEMS'!E39</f>
        <v>0</v>
      </c>
      <c r="C38" s="73">
        <f>'WIND ENERGY SYSTEMS'!J39</f>
        <v>0</v>
      </c>
      <c r="D38" s="233"/>
      <c r="E38" s="236"/>
      <c r="F38" s="264"/>
      <c r="G38" s="245">
        <f t="shared" si="1"/>
        <v>0</v>
      </c>
      <c r="H38" s="234"/>
      <c r="I38" s="234"/>
      <c r="J38" s="234"/>
      <c r="K38" s="224">
        <f t="shared" si="2"/>
        <v>0</v>
      </c>
      <c r="L38" s="234"/>
      <c r="M38" s="234"/>
      <c r="N38" s="234"/>
      <c r="O38" s="224">
        <f t="shared" si="3"/>
        <v>0</v>
      </c>
      <c r="P38" s="234"/>
      <c r="Q38" s="234"/>
      <c r="R38" s="234"/>
      <c r="S38" s="224">
        <f t="shared" si="4"/>
        <v>0</v>
      </c>
      <c r="T38" s="234"/>
      <c r="U38" s="234"/>
      <c r="V38" s="234"/>
      <c r="W38" s="224">
        <f t="shared" si="5"/>
        <v>0</v>
      </c>
      <c r="X38" s="234"/>
      <c r="Y38" s="234"/>
      <c r="Z38" s="234"/>
      <c r="AA38" s="224">
        <f t="shared" si="6"/>
        <v>0</v>
      </c>
      <c r="AB38" s="234"/>
      <c r="AC38" s="236"/>
      <c r="AD38" s="235"/>
      <c r="AE38" s="224">
        <f t="shared" si="7"/>
        <v>0</v>
      </c>
      <c r="AF38" s="234"/>
      <c r="AG38" s="234"/>
      <c r="AH38" s="234"/>
      <c r="AI38" s="224">
        <f t="shared" si="8"/>
        <v>0</v>
      </c>
      <c r="AJ38" s="234"/>
      <c r="AK38" s="234"/>
      <c r="AL38" s="234"/>
      <c r="AM38" s="224">
        <f t="shared" si="9"/>
        <v>0</v>
      </c>
      <c r="AN38" s="234"/>
      <c r="AO38" s="234"/>
      <c r="AP38" s="234"/>
      <c r="AQ38" s="226">
        <f t="shared" si="10"/>
        <v>0</v>
      </c>
      <c r="AR38" s="246">
        <f t="shared" si="11"/>
        <v>0</v>
      </c>
      <c r="AS38" s="346">
        <f t="shared" si="12"/>
        <v>0</v>
      </c>
      <c r="AT38" s="350">
        <f t="shared" si="13"/>
        <v>0</v>
      </c>
      <c r="AU38" s="284">
        <f t="shared" si="0"/>
        <v>0</v>
      </c>
    </row>
    <row r="39" spans="1:47" x14ac:dyDescent="0.25">
      <c r="A39" s="284">
        <f>'WIND ENERGY SYSTEMS'!A40</f>
        <v>0</v>
      </c>
      <c r="B39" s="340">
        <f>'WIND ENERGY SYSTEMS'!E40</f>
        <v>0</v>
      </c>
      <c r="C39" s="73">
        <f>'WIND ENERGY SYSTEMS'!J40</f>
        <v>0</v>
      </c>
      <c r="D39" s="233"/>
      <c r="E39" s="236"/>
      <c r="F39" s="264"/>
      <c r="G39" s="245">
        <f t="shared" si="1"/>
        <v>0</v>
      </c>
      <c r="H39" s="234"/>
      <c r="I39" s="234"/>
      <c r="J39" s="234"/>
      <c r="K39" s="224">
        <f t="shared" si="2"/>
        <v>0</v>
      </c>
      <c r="L39" s="234"/>
      <c r="M39" s="234"/>
      <c r="N39" s="234"/>
      <c r="O39" s="224">
        <f t="shared" si="3"/>
        <v>0</v>
      </c>
      <c r="P39" s="234"/>
      <c r="Q39" s="234"/>
      <c r="R39" s="234"/>
      <c r="S39" s="224">
        <f t="shared" si="4"/>
        <v>0</v>
      </c>
      <c r="T39" s="234"/>
      <c r="U39" s="234"/>
      <c r="V39" s="234"/>
      <c r="W39" s="224">
        <f t="shared" si="5"/>
        <v>0</v>
      </c>
      <c r="X39" s="234"/>
      <c r="Y39" s="234"/>
      <c r="Z39" s="234"/>
      <c r="AA39" s="224">
        <f t="shared" si="6"/>
        <v>0</v>
      </c>
      <c r="AB39" s="234"/>
      <c r="AC39" s="236"/>
      <c r="AD39" s="235"/>
      <c r="AE39" s="224">
        <f t="shared" si="7"/>
        <v>0</v>
      </c>
      <c r="AF39" s="234"/>
      <c r="AG39" s="234"/>
      <c r="AH39" s="234"/>
      <c r="AI39" s="224">
        <f t="shared" si="8"/>
        <v>0</v>
      </c>
      <c r="AJ39" s="234"/>
      <c r="AK39" s="234"/>
      <c r="AL39" s="234"/>
      <c r="AM39" s="224">
        <f t="shared" si="9"/>
        <v>0</v>
      </c>
      <c r="AN39" s="234"/>
      <c r="AO39" s="234"/>
      <c r="AP39" s="234"/>
      <c r="AQ39" s="226">
        <f t="shared" si="10"/>
        <v>0</v>
      </c>
      <c r="AR39" s="246">
        <f t="shared" si="11"/>
        <v>0</v>
      </c>
      <c r="AS39" s="346">
        <f t="shared" si="12"/>
        <v>0</v>
      </c>
      <c r="AT39" s="350">
        <f t="shared" si="13"/>
        <v>0</v>
      </c>
      <c r="AU39" s="284">
        <f t="shared" si="0"/>
        <v>0</v>
      </c>
    </row>
    <row r="40" spans="1:47" x14ac:dyDescent="0.25">
      <c r="A40" s="284">
        <f>'WIND ENERGY SYSTEMS'!A41</f>
        <v>0</v>
      </c>
      <c r="B40" s="340">
        <f>'WIND ENERGY SYSTEMS'!E41</f>
        <v>0</v>
      </c>
      <c r="C40" s="73">
        <f>'WIND ENERGY SYSTEMS'!J41</f>
        <v>0</v>
      </c>
      <c r="D40" s="233"/>
      <c r="E40" s="236"/>
      <c r="F40" s="264"/>
      <c r="G40" s="245">
        <f t="shared" si="1"/>
        <v>0</v>
      </c>
      <c r="H40" s="234"/>
      <c r="I40" s="234"/>
      <c r="J40" s="234"/>
      <c r="K40" s="224">
        <f t="shared" si="2"/>
        <v>0</v>
      </c>
      <c r="L40" s="234"/>
      <c r="M40" s="234"/>
      <c r="N40" s="234"/>
      <c r="O40" s="224">
        <f t="shared" si="3"/>
        <v>0</v>
      </c>
      <c r="P40" s="234"/>
      <c r="Q40" s="234"/>
      <c r="R40" s="234"/>
      <c r="S40" s="224">
        <f t="shared" si="4"/>
        <v>0</v>
      </c>
      <c r="T40" s="234"/>
      <c r="U40" s="234"/>
      <c r="V40" s="234"/>
      <c r="W40" s="224">
        <f t="shared" si="5"/>
        <v>0</v>
      </c>
      <c r="X40" s="234"/>
      <c r="Y40" s="234"/>
      <c r="Z40" s="234"/>
      <c r="AA40" s="224">
        <f t="shared" si="6"/>
        <v>0</v>
      </c>
      <c r="AB40" s="234"/>
      <c r="AC40" s="236"/>
      <c r="AD40" s="235"/>
      <c r="AE40" s="224">
        <f t="shared" si="7"/>
        <v>0</v>
      </c>
      <c r="AF40" s="234"/>
      <c r="AG40" s="234"/>
      <c r="AH40" s="234"/>
      <c r="AI40" s="224">
        <f t="shared" si="8"/>
        <v>0</v>
      </c>
      <c r="AJ40" s="234"/>
      <c r="AK40" s="234"/>
      <c r="AL40" s="234"/>
      <c r="AM40" s="224">
        <f t="shared" si="9"/>
        <v>0</v>
      </c>
      <c r="AN40" s="234"/>
      <c r="AO40" s="234"/>
      <c r="AP40" s="234"/>
      <c r="AQ40" s="226">
        <f t="shared" si="10"/>
        <v>0</v>
      </c>
      <c r="AR40" s="246">
        <f t="shared" si="11"/>
        <v>0</v>
      </c>
      <c r="AS40" s="346">
        <f t="shared" si="12"/>
        <v>0</v>
      </c>
      <c r="AT40" s="350">
        <f t="shared" si="13"/>
        <v>0</v>
      </c>
      <c r="AU40" s="284">
        <f t="shared" si="0"/>
        <v>0</v>
      </c>
    </row>
    <row r="41" spans="1:47" x14ac:dyDescent="0.25">
      <c r="A41" s="284">
        <f>'WIND ENERGY SYSTEMS'!A49</f>
        <v>0</v>
      </c>
      <c r="B41" s="340">
        <f>'WIND ENERGY SYSTEMS'!E49</f>
        <v>0</v>
      </c>
      <c r="C41" s="73">
        <f>'WIND ENERGY SYSTEMS'!J49</f>
        <v>0</v>
      </c>
      <c r="D41" s="233"/>
      <c r="E41" s="236"/>
      <c r="F41" s="264"/>
      <c r="G41" s="245">
        <f t="shared" si="1"/>
        <v>0</v>
      </c>
      <c r="H41" s="234"/>
      <c r="I41" s="234"/>
      <c r="J41" s="234"/>
      <c r="K41" s="224">
        <f t="shared" si="2"/>
        <v>0</v>
      </c>
      <c r="L41" s="234"/>
      <c r="M41" s="234"/>
      <c r="N41" s="234"/>
      <c r="O41" s="224">
        <f t="shared" si="3"/>
        <v>0</v>
      </c>
      <c r="P41" s="234"/>
      <c r="Q41" s="234"/>
      <c r="R41" s="234"/>
      <c r="S41" s="224">
        <f t="shared" si="4"/>
        <v>0</v>
      </c>
      <c r="T41" s="234"/>
      <c r="U41" s="234"/>
      <c r="V41" s="234"/>
      <c r="W41" s="224">
        <f t="shared" si="5"/>
        <v>0</v>
      </c>
      <c r="X41" s="234"/>
      <c r="Y41" s="234"/>
      <c r="Z41" s="234"/>
      <c r="AA41" s="224">
        <f t="shared" si="6"/>
        <v>0</v>
      </c>
      <c r="AB41" s="234"/>
      <c r="AC41" s="236"/>
      <c r="AD41" s="235"/>
      <c r="AE41" s="224">
        <f t="shared" si="7"/>
        <v>0</v>
      </c>
      <c r="AF41" s="234"/>
      <c r="AG41" s="234"/>
      <c r="AH41" s="234"/>
      <c r="AI41" s="224">
        <f t="shared" si="8"/>
        <v>0</v>
      </c>
      <c r="AJ41" s="234"/>
      <c r="AK41" s="234"/>
      <c r="AL41" s="234"/>
      <c r="AM41" s="224">
        <f t="shared" si="9"/>
        <v>0</v>
      </c>
      <c r="AN41" s="234"/>
      <c r="AO41" s="234"/>
      <c r="AP41" s="234"/>
      <c r="AQ41" s="226">
        <f t="shared" si="10"/>
        <v>0</v>
      </c>
      <c r="AR41" s="246">
        <f t="shared" si="11"/>
        <v>0</v>
      </c>
      <c r="AS41" s="346">
        <f t="shared" si="12"/>
        <v>0</v>
      </c>
      <c r="AT41" s="350">
        <f t="shared" si="13"/>
        <v>0</v>
      </c>
      <c r="AU41" s="284">
        <f t="shared" si="0"/>
        <v>0</v>
      </c>
    </row>
    <row r="42" spans="1:47" x14ac:dyDescent="0.25">
      <c r="A42" s="284">
        <f>'WIND ENERGY SYSTEMS'!A50</f>
        <v>0</v>
      </c>
      <c r="B42" s="340">
        <f>'WIND ENERGY SYSTEMS'!E50</f>
        <v>0</v>
      </c>
      <c r="C42" s="73">
        <f>'WIND ENERGY SYSTEMS'!J50</f>
        <v>0</v>
      </c>
      <c r="D42" s="233"/>
      <c r="E42" s="236"/>
      <c r="F42" s="264"/>
      <c r="G42" s="245">
        <f t="shared" si="1"/>
        <v>0</v>
      </c>
      <c r="H42" s="234"/>
      <c r="I42" s="234"/>
      <c r="J42" s="234"/>
      <c r="K42" s="224">
        <f t="shared" si="2"/>
        <v>0</v>
      </c>
      <c r="L42" s="234"/>
      <c r="M42" s="234"/>
      <c r="N42" s="234"/>
      <c r="O42" s="224">
        <f t="shared" si="3"/>
        <v>0</v>
      </c>
      <c r="P42" s="234"/>
      <c r="Q42" s="234"/>
      <c r="R42" s="234"/>
      <c r="S42" s="224">
        <f t="shared" si="4"/>
        <v>0</v>
      </c>
      <c r="T42" s="234"/>
      <c r="U42" s="234"/>
      <c r="V42" s="234"/>
      <c r="W42" s="224">
        <f t="shared" si="5"/>
        <v>0</v>
      </c>
      <c r="X42" s="234"/>
      <c r="Y42" s="234"/>
      <c r="Z42" s="234"/>
      <c r="AA42" s="224">
        <f t="shared" si="6"/>
        <v>0</v>
      </c>
      <c r="AB42" s="234"/>
      <c r="AC42" s="236"/>
      <c r="AD42" s="235"/>
      <c r="AE42" s="224">
        <f t="shared" si="7"/>
        <v>0</v>
      </c>
      <c r="AF42" s="234"/>
      <c r="AG42" s="234"/>
      <c r="AH42" s="234"/>
      <c r="AI42" s="224">
        <f t="shared" si="8"/>
        <v>0</v>
      </c>
      <c r="AJ42" s="234"/>
      <c r="AK42" s="234"/>
      <c r="AL42" s="234"/>
      <c r="AM42" s="224">
        <f t="shared" si="9"/>
        <v>0</v>
      </c>
      <c r="AN42" s="234"/>
      <c r="AO42" s="234"/>
      <c r="AP42" s="234"/>
      <c r="AQ42" s="226">
        <f t="shared" si="10"/>
        <v>0</v>
      </c>
      <c r="AR42" s="246">
        <f t="shared" si="11"/>
        <v>0</v>
      </c>
      <c r="AS42" s="346">
        <f t="shared" si="12"/>
        <v>0</v>
      </c>
      <c r="AT42" s="350">
        <f t="shared" si="13"/>
        <v>0</v>
      </c>
      <c r="AU42" s="284">
        <f t="shared" si="0"/>
        <v>0</v>
      </c>
    </row>
    <row r="43" spans="1:47" x14ac:dyDescent="0.25">
      <c r="A43" s="284">
        <f>'WIND ENERGY SYSTEMS'!A51</f>
        <v>0</v>
      </c>
      <c r="B43" s="340">
        <f>'WIND ENERGY SYSTEMS'!E51</f>
        <v>0</v>
      </c>
      <c r="C43" s="73">
        <f>'WIND ENERGY SYSTEMS'!J51</f>
        <v>0</v>
      </c>
      <c r="D43" s="233"/>
      <c r="E43" s="236"/>
      <c r="F43" s="264"/>
      <c r="G43" s="245">
        <f t="shared" si="1"/>
        <v>0</v>
      </c>
      <c r="H43" s="234"/>
      <c r="I43" s="234"/>
      <c r="J43" s="234"/>
      <c r="K43" s="224">
        <f t="shared" si="2"/>
        <v>0</v>
      </c>
      <c r="L43" s="234"/>
      <c r="M43" s="234"/>
      <c r="N43" s="234"/>
      <c r="O43" s="224">
        <f t="shared" si="3"/>
        <v>0</v>
      </c>
      <c r="P43" s="234"/>
      <c r="Q43" s="234"/>
      <c r="R43" s="234"/>
      <c r="S43" s="224">
        <f t="shared" si="4"/>
        <v>0</v>
      </c>
      <c r="T43" s="234"/>
      <c r="U43" s="234"/>
      <c r="V43" s="234"/>
      <c r="W43" s="224">
        <f t="shared" si="5"/>
        <v>0</v>
      </c>
      <c r="X43" s="234"/>
      <c r="Y43" s="234"/>
      <c r="Z43" s="234"/>
      <c r="AA43" s="224">
        <f t="shared" si="6"/>
        <v>0</v>
      </c>
      <c r="AB43" s="234"/>
      <c r="AC43" s="236"/>
      <c r="AD43" s="235"/>
      <c r="AE43" s="224">
        <f t="shared" si="7"/>
        <v>0</v>
      </c>
      <c r="AF43" s="234"/>
      <c r="AG43" s="234"/>
      <c r="AH43" s="234"/>
      <c r="AI43" s="224">
        <f t="shared" si="8"/>
        <v>0</v>
      </c>
      <c r="AJ43" s="234"/>
      <c r="AK43" s="234"/>
      <c r="AL43" s="234"/>
      <c r="AM43" s="224">
        <f t="shared" si="9"/>
        <v>0</v>
      </c>
      <c r="AN43" s="234"/>
      <c r="AO43" s="234"/>
      <c r="AP43" s="234"/>
      <c r="AQ43" s="226">
        <f t="shared" si="10"/>
        <v>0</v>
      </c>
      <c r="AR43" s="246">
        <f t="shared" si="11"/>
        <v>0</v>
      </c>
      <c r="AS43" s="346">
        <f t="shared" si="12"/>
        <v>0</v>
      </c>
      <c r="AT43" s="350">
        <f t="shared" si="13"/>
        <v>0</v>
      </c>
      <c r="AU43" s="284">
        <f t="shared" ref="AU43:AU72" si="14">A43</f>
        <v>0</v>
      </c>
    </row>
    <row r="44" spans="1:47" x14ac:dyDescent="0.25">
      <c r="A44" s="284">
        <f>'WIND ENERGY SYSTEMS'!A52</f>
        <v>0</v>
      </c>
      <c r="B44" s="340">
        <f>'WIND ENERGY SYSTEMS'!E52</f>
        <v>0</v>
      </c>
      <c r="C44" s="73">
        <f>'WIND ENERGY SYSTEMS'!J52</f>
        <v>0</v>
      </c>
      <c r="D44" s="233"/>
      <c r="E44" s="236"/>
      <c r="F44" s="264"/>
      <c r="G44" s="245">
        <f t="shared" si="1"/>
        <v>0</v>
      </c>
      <c r="H44" s="234"/>
      <c r="I44" s="234"/>
      <c r="J44" s="234"/>
      <c r="K44" s="224">
        <f t="shared" si="2"/>
        <v>0</v>
      </c>
      <c r="L44" s="234"/>
      <c r="M44" s="234"/>
      <c r="N44" s="234"/>
      <c r="O44" s="224">
        <f t="shared" si="3"/>
        <v>0</v>
      </c>
      <c r="P44" s="234"/>
      <c r="Q44" s="234"/>
      <c r="R44" s="234"/>
      <c r="S44" s="224">
        <f t="shared" si="4"/>
        <v>0</v>
      </c>
      <c r="T44" s="234"/>
      <c r="U44" s="234"/>
      <c r="V44" s="234"/>
      <c r="W44" s="224">
        <f t="shared" si="5"/>
        <v>0</v>
      </c>
      <c r="X44" s="234"/>
      <c r="Y44" s="234"/>
      <c r="Z44" s="234"/>
      <c r="AA44" s="224">
        <f t="shared" si="6"/>
        <v>0</v>
      </c>
      <c r="AB44" s="234"/>
      <c r="AC44" s="236"/>
      <c r="AD44" s="235"/>
      <c r="AE44" s="224">
        <f t="shared" si="7"/>
        <v>0</v>
      </c>
      <c r="AF44" s="234"/>
      <c r="AG44" s="234"/>
      <c r="AH44" s="234"/>
      <c r="AI44" s="224">
        <f t="shared" si="8"/>
        <v>0</v>
      </c>
      <c r="AJ44" s="234"/>
      <c r="AK44" s="234"/>
      <c r="AL44" s="234"/>
      <c r="AM44" s="224">
        <f t="shared" si="9"/>
        <v>0</v>
      </c>
      <c r="AN44" s="234"/>
      <c r="AO44" s="234"/>
      <c r="AP44" s="234"/>
      <c r="AQ44" s="226">
        <f t="shared" si="10"/>
        <v>0</v>
      </c>
      <c r="AR44" s="246">
        <f t="shared" si="11"/>
        <v>0</v>
      </c>
      <c r="AS44" s="346">
        <f t="shared" si="12"/>
        <v>0</v>
      </c>
      <c r="AT44" s="350">
        <f t="shared" si="13"/>
        <v>0</v>
      </c>
      <c r="AU44" s="284">
        <f t="shared" si="14"/>
        <v>0</v>
      </c>
    </row>
    <row r="45" spans="1:47" x14ac:dyDescent="0.25">
      <c r="A45" s="284">
        <f>'WIND ENERGY SYSTEMS'!A53</f>
        <v>0</v>
      </c>
      <c r="B45" s="340">
        <f>'WIND ENERGY SYSTEMS'!E53</f>
        <v>0</v>
      </c>
      <c r="C45" s="73">
        <f>'WIND ENERGY SYSTEMS'!J53</f>
        <v>0</v>
      </c>
      <c r="D45" s="233"/>
      <c r="E45" s="236"/>
      <c r="F45" s="264"/>
      <c r="G45" s="245">
        <f t="shared" si="1"/>
        <v>0</v>
      </c>
      <c r="H45" s="234"/>
      <c r="I45" s="234"/>
      <c r="J45" s="234"/>
      <c r="K45" s="224">
        <f t="shared" si="2"/>
        <v>0</v>
      </c>
      <c r="L45" s="234"/>
      <c r="M45" s="234"/>
      <c r="N45" s="234"/>
      <c r="O45" s="224">
        <f t="shared" si="3"/>
        <v>0</v>
      </c>
      <c r="P45" s="234"/>
      <c r="Q45" s="234"/>
      <c r="R45" s="234"/>
      <c r="S45" s="224">
        <f t="shared" si="4"/>
        <v>0</v>
      </c>
      <c r="T45" s="234"/>
      <c r="U45" s="234"/>
      <c r="V45" s="234"/>
      <c r="W45" s="224">
        <f t="shared" si="5"/>
        <v>0</v>
      </c>
      <c r="X45" s="234"/>
      <c r="Y45" s="234"/>
      <c r="Z45" s="234"/>
      <c r="AA45" s="224">
        <f t="shared" si="6"/>
        <v>0</v>
      </c>
      <c r="AB45" s="234"/>
      <c r="AC45" s="236"/>
      <c r="AD45" s="235"/>
      <c r="AE45" s="224">
        <f t="shared" si="7"/>
        <v>0</v>
      </c>
      <c r="AF45" s="234"/>
      <c r="AG45" s="234"/>
      <c r="AH45" s="234"/>
      <c r="AI45" s="224">
        <f t="shared" si="8"/>
        <v>0</v>
      </c>
      <c r="AJ45" s="234"/>
      <c r="AK45" s="234"/>
      <c r="AL45" s="234"/>
      <c r="AM45" s="224">
        <f t="shared" si="9"/>
        <v>0</v>
      </c>
      <c r="AN45" s="234"/>
      <c r="AO45" s="234"/>
      <c r="AP45" s="234"/>
      <c r="AQ45" s="226">
        <f t="shared" si="10"/>
        <v>0</v>
      </c>
      <c r="AR45" s="246">
        <f t="shared" si="11"/>
        <v>0</v>
      </c>
      <c r="AS45" s="346">
        <f t="shared" si="12"/>
        <v>0</v>
      </c>
      <c r="AT45" s="350">
        <f t="shared" si="13"/>
        <v>0</v>
      </c>
      <c r="AU45" s="284">
        <f t="shared" si="14"/>
        <v>0</v>
      </c>
    </row>
    <row r="46" spans="1:47" x14ac:dyDescent="0.25">
      <c r="A46" s="284">
        <f>'WIND ENERGY SYSTEMS'!A54</f>
        <v>0</v>
      </c>
      <c r="B46" s="340">
        <f>'WIND ENERGY SYSTEMS'!E54</f>
        <v>0</v>
      </c>
      <c r="C46" s="73">
        <f>'WIND ENERGY SYSTEMS'!J54</f>
        <v>0</v>
      </c>
      <c r="D46" s="233"/>
      <c r="E46" s="236"/>
      <c r="F46" s="264"/>
      <c r="G46" s="245">
        <f t="shared" si="1"/>
        <v>0</v>
      </c>
      <c r="H46" s="234"/>
      <c r="I46" s="234"/>
      <c r="J46" s="234"/>
      <c r="K46" s="224">
        <f t="shared" si="2"/>
        <v>0</v>
      </c>
      <c r="L46" s="234"/>
      <c r="M46" s="234"/>
      <c r="N46" s="234"/>
      <c r="O46" s="224">
        <f t="shared" si="3"/>
        <v>0</v>
      </c>
      <c r="P46" s="234"/>
      <c r="Q46" s="234"/>
      <c r="R46" s="234"/>
      <c r="S46" s="224">
        <f t="shared" si="4"/>
        <v>0</v>
      </c>
      <c r="T46" s="234"/>
      <c r="U46" s="234"/>
      <c r="V46" s="234"/>
      <c r="W46" s="224">
        <f t="shared" si="5"/>
        <v>0</v>
      </c>
      <c r="X46" s="234"/>
      <c r="Y46" s="234"/>
      <c r="Z46" s="234"/>
      <c r="AA46" s="224">
        <f t="shared" si="6"/>
        <v>0</v>
      </c>
      <c r="AB46" s="234"/>
      <c r="AC46" s="236"/>
      <c r="AD46" s="235"/>
      <c r="AE46" s="224">
        <f t="shared" si="7"/>
        <v>0</v>
      </c>
      <c r="AF46" s="234"/>
      <c r="AG46" s="234"/>
      <c r="AH46" s="234"/>
      <c r="AI46" s="224">
        <f t="shared" si="8"/>
        <v>0</v>
      </c>
      <c r="AJ46" s="234"/>
      <c r="AK46" s="234"/>
      <c r="AL46" s="234"/>
      <c r="AM46" s="224">
        <f t="shared" si="9"/>
        <v>0</v>
      </c>
      <c r="AN46" s="234"/>
      <c r="AO46" s="234"/>
      <c r="AP46" s="234"/>
      <c r="AQ46" s="226">
        <f t="shared" si="10"/>
        <v>0</v>
      </c>
      <c r="AR46" s="246">
        <f t="shared" si="11"/>
        <v>0</v>
      </c>
      <c r="AS46" s="346">
        <f t="shared" si="12"/>
        <v>0</v>
      </c>
      <c r="AT46" s="350">
        <f t="shared" si="13"/>
        <v>0</v>
      </c>
      <c r="AU46" s="284">
        <f t="shared" si="14"/>
        <v>0</v>
      </c>
    </row>
    <row r="47" spans="1:47" x14ac:dyDescent="0.25">
      <c r="A47" s="284">
        <f>'WIND ENERGY SYSTEMS'!A55</f>
        <v>0</v>
      </c>
      <c r="B47" s="340">
        <f>'WIND ENERGY SYSTEMS'!E55</f>
        <v>0</v>
      </c>
      <c r="C47" s="73">
        <f>'WIND ENERGY SYSTEMS'!J55</f>
        <v>0</v>
      </c>
      <c r="D47" s="233"/>
      <c r="E47" s="236"/>
      <c r="F47" s="264"/>
      <c r="G47" s="245">
        <f t="shared" si="1"/>
        <v>0</v>
      </c>
      <c r="H47" s="234"/>
      <c r="I47" s="234"/>
      <c r="J47" s="234"/>
      <c r="K47" s="224">
        <f t="shared" si="2"/>
        <v>0</v>
      </c>
      <c r="L47" s="234"/>
      <c r="M47" s="234"/>
      <c r="N47" s="234"/>
      <c r="O47" s="224">
        <f t="shared" si="3"/>
        <v>0</v>
      </c>
      <c r="P47" s="234"/>
      <c r="Q47" s="234"/>
      <c r="R47" s="234"/>
      <c r="S47" s="224">
        <f t="shared" si="4"/>
        <v>0</v>
      </c>
      <c r="T47" s="234"/>
      <c r="U47" s="234"/>
      <c r="V47" s="234"/>
      <c r="W47" s="224">
        <f t="shared" si="5"/>
        <v>0</v>
      </c>
      <c r="X47" s="234"/>
      <c r="Y47" s="234"/>
      <c r="Z47" s="234"/>
      <c r="AA47" s="224">
        <f t="shared" si="6"/>
        <v>0</v>
      </c>
      <c r="AB47" s="234"/>
      <c r="AC47" s="236"/>
      <c r="AD47" s="235"/>
      <c r="AE47" s="224">
        <f t="shared" si="7"/>
        <v>0</v>
      </c>
      <c r="AF47" s="234"/>
      <c r="AG47" s="234"/>
      <c r="AH47" s="234"/>
      <c r="AI47" s="224">
        <f t="shared" si="8"/>
        <v>0</v>
      </c>
      <c r="AJ47" s="234"/>
      <c r="AK47" s="234"/>
      <c r="AL47" s="234"/>
      <c r="AM47" s="224">
        <f t="shared" si="9"/>
        <v>0</v>
      </c>
      <c r="AN47" s="234"/>
      <c r="AO47" s="234"/>
      <c r="AP47" s="234"/>
      <c r="AQ47" s="226">
        <f t="shared" si="10"/>
        <v>0</v>
      </c>
      <c r="AR47" s="246">
        <f t="shared" si="11"/>
        <v>0</v>
      </c>
      <c r="AS47" s="346">
        <f t="shared" si="12"/>
        <v>0</v>
      </c>
      <c r="AT47" s="350">
        <f t="shared" si="13"/>
        <v>0</v>
      </c>
      <c r="AU47" s="284">
        <f t="shared" si="14"/>
        <v>0</v>
      </c>
    </row>
    <row r="48" spans="1:47" x14ac:dyDescent="0.25">
      <c r="A48" s="284">
        <f>'WIND ENERGY SYSTEMS'!A56</f>
        <v>0</v>
      </c>
      <c r="B48" s="340">
        <f>'WIND ENERGY SYSTEMS'!E56</f>
        <v>0</v>
      </c>
      <c r="C48" s="73">
        <f>'WIND ENERGY SYSTEMS'!J56</f>
        <v>0</v>
      </c>
      <c r="D48" s="233"/>
      <c r="E48" s="236"/>
      <c r="F48" s="264"/>
      <c r="G48" s="245">
        <f t="shared" si="1"/>
        <v>0</v>
      </c>
      <c r="H48" s="234"/>
      <c r="I48" s="234"/>
      <c r="J48" s="234"/>
      <c r="K48" s="224">
        <f t="shared" si="2"/>
        <v>0</v>
      </c>
      <c r="L48" s="234"/>
      <c r="M48" s="234"/>
      <c r="N48" s="234"/>
      <c r="O48" s="224">
        <f t="shared" si="3"/>
        <v>0</v>
      </c>
      <c r="P48" s="234"/>
      <c r="Q48" s="234"/>
      <c r="R48" s="234"/>
      <c r="S48" s="224">
        <f t="shared" si="4"/>
        <v>0</v>
      </c>
      <c r="T48" s="234"/>
      <c r="U48" s="234"/>
      <c r="V48" s="234"/>
      <c r="W48" s="224">
        <f t="shared" si="5"/>
        <v>0</v>
      </c>
      <c r="X48" s="234"/>
      <c r="Y48" s="234"/>
      <c r="Z48" s="234"/>
      <c r="AA48" s="224">
        <f t="shared" si="6"/>
        <v>0</v>
      </c>
      <c r="AB48" s="234"/>
      <c r="AC48" s="236"/>
      <c r="AD48" s="235"/>
      <c r="AE48" s="224">
        <f t="shared" si="7"/>
        <v>0</v>
      </c>
      <c r="AF48" s="234"/>
      <c r="AG48" s="234"/>
      <c r="AH48" s="234"/>
      <c r="AI48" s="224">
        <f t="shared" si="8"/>
        <v>0</v>
      </c>
      <c r="AJ48" s="234"/>
      <c r="AK48" s="234"/>
      <c r="AL48" s="234"/>
      <c r="AM48" s="224">
        <f t="shared" si="9"/>
        <v>0</v>
      </c>
      <c r="AN48" s="234"/>
      <c r="AO48" s="234"/>
      <c r="AP48" s="234"/>
      <c r="AQ48" s="226">
        <f t="shared" si="10"/>
        <v>0</v>
      </c>
      <c r="AR48" s="246">
        <f t="shared" si="11"/>
        <v>0</v>
      </c>
      <c r="AS48" s="346">
        <f t="shared" si="12"/>
        <v>0</v>
      </c>
      <c r="AT48" s="350">
        <f t="shared" si="13"/>
        <v>0</v>
      </c>
      <c r="AU48" s="284">
        <f t="shared" si="14"/>
        <v>0</v>
      </c>
    </row>
    <row r="49" spans="1:47" x14ac:dyDescent="0.25">
      <c r="A49" s="284">
        <f>'WIND ENERGY SYSTEMS'!A57</f>
        <v>0</v>
      </c>
      <c r="B49" s="340">
        <f>'WIND ENERGY SYSTEMS'!E57</f>
        <v>0</v>
      </c>
      <c r="C49" s="73">
        <f>'WIND ENERGY SYSTEMS'!J57</f>
        <v>0</v>
      </c>
      <c r="D49" s="233"/>
      <c r="E49" s="236"/>
      <c r="F49" s="264"/>
      <c r="G49" s="245">
        <f t="shared" si="1"/>
        <v>0</v>
      </c>
      <c r="H49" s="234"/>
      <c r="I49" s="234"/>
      <c r="J49" s="234"/>
      <c r="K49" s="224">
        <f t="shared" si="2"/>
        <v>0</v>
      </c>
      <c r="L49" s="234"/>
      <c r="M49" s="234"/>
      <c r="N49" s="234"/>
      <c r="O49" s="224">
        <f t="shared" si="3"/>
        <v>0</v>
      </c>
      <c r="P49" s="234"/>
      <c r="Q49" s="234"/>
      <c r="R49" s="234"/>
      <c r="S49" s="224">
        <f t="shared" si="4"/>
        <v>0</v>
      </c>
      <c r="T49" s="234"/>
      <c r="U49" s="234"/>
      <c r="V49" s="234"/>
      <c r="W49" s="224">
        <f t="shared" si="5"/>
        <v>0</v>
      </c>
      <c r="X49" s="234"/>
      <c r="Y49" s="234"/>
      <c r="Z49" s="234"/>
      <c r="AA49" s="224">
        <f t="shared" si="6"/>
        <v>0</v>
      </c>
      <c r="AB49" s="234"/>
      <c r="AC49" s="236"/>
      <c r="AD49" s="235"/>
      <c r="AE49" s="224">
        <f t="shared" si="7"/>
        <v>0</v>
      </c>
      <c r="AF49" s="234"/>
      <c r="AG49" s="234"/>
      <c r="AH49" s="234"/>
      <c r="AI49" s="224">
        <f t="shared" si="8"/>
        <v>0</v>
      </c>
      <c r="AJ49" s="234"/>
      <c r="AK49" s="234"/>
      <c r="AL49" s="234"/>
      <c r="AM49" s="224">
        <f t="shared" si="9"/>
        <v>0</v>
      </c>
      <c r="AN49" s="234"/>
      <c r="AO49" s="234"/>
      <c r="AP49" s="234"/>
      <c r="AQ49" s="226">
        <f t="shared" si="10"/>
        <v>0</v>
      </c>
      <c r="AR49" s="246">
        <f t="shared" si="11"/>
        <v>0</v>
      </c>
      <c r="AS49" s="346">
        <f t="shared" si="12"/>
        <v>0</v>
      </c>
      <c r="AT49" s="350">
        <f t="shared" si="13"/>
        <v>0</v>
      </c>
      <c r="AU49" s="284">
        <f t="shared" si="14"/>
        <v>0</v>
      </c>
    </row>
    <row r="50" spans="1:47" x14ac:dyDescent="0.25">
      <c r="A50" s="284">
        <f>'WIND ENERGY SYSTEMS'!A58</f>
        <v>0</v>
      </c>
      <c r="B50" s="340">
        <f>'WIND ENERGY SYSTEMS'!E58</f>
        <v>0</v>
      </c>
      <c r="C50" s="73">
        <f>'WIND ENERGY SYSTEMS'!J58</f>
        <v>0</v>
      </c>
      <c r="D50" s="233"/>
      <c r="E50" s="236"/>
      <c r="F50" s="264"/>
      <c r="G50" s="245">
        <f t="shared" si="1"/>
        <v>0</v>
      </c>
      <c r="H50" s="234"/>
      <c r="I50" s="234"/>
      <c r="J50" s="234"/>
      <c r="K50" s="224">
        <f t="shared" si="2"/>
        <v>0</v>
      </c>
      <c r="L50" s="234"/>
      <c r="M50" s="234"/>
      <c r="N50" s="234"/>
      <c r="O50" s="224">
        <f t="shared" si="3"/>
        <v>0</v>
      </c>
      <c r="P50" s="234"/>
      <c r="Q50" s="234"/>
      <c r="R50" s="234"/>
      <c r="S50" s="224">
        <f t="shared" si="4"/>
        <v>0</v>
      </c>
      <c r="T50" s="234"/>
      <c r="U50" s="234"/>
      <c r="V50" s="234"/>
      <c r="W50" s="224">
        <f t="shared" si="5"/>
        <v>0</v>
      </c>
      <c r="X50" s="234"/>
      <c r="Y50" s="234"/>
      <c r="Z50" s="234"/>
      <c r="AA50" s="224">
        <f t="shared" si="6"/>
        <v>0</v>
      </c>
      <c r="AB50" s="234"/>
      <c r="AC50" s="236"/>
      <c r="AD50" s="235"/>
      <c r="AE50" s="224">
        <f t="shared" si="7"/>
        <v>0</v>
      </c>
      <c r="AF50" s="234"/>
      <c r="AG50" s="234"/>
      <c r="AH50" s="234"/>
      <c r="AI50" s="224">
        <f t="shared" si="8"/>
        <v>0</v>
      </c>
      <c r="AJ50" s="234"/>
      <c r="AK50" s="234"/>
      <c r="AL50" s="234"/>
      <c r="AM50" s="224">
        <f t="shared" si="9"/>
        <v>0</v>
      </c>
      <c r="AN50" s="234"/>
      <c r="AO50" s="234"/>
      <c r="AP50" s="234"/>
      <c r="AQ50" s="226">
        <f t="shared" si="10"/>
        <v>0</v>
      </c>
      <c r="AR50" s="246">
        <f t="shared" si="11"/>
        <v>0</v>
      </c>
      <c r="AS50" s="346">
        <f t="shared" si="12"/>
        <v>0</v>
      </c>
      <c r="AT50" s="350">
        <f t="shared" si="13"/>
        <v>0</v>
      </c>
      <c r="AU50" s="284">
        <f t="shared" si="14"/>
        <v>0</v>
      </c>
    </row>
    <row r="51" spans="1:47" x14ac:dyDescent="0.25">
      <c r="A51" s="284">
        <f>'WIND ENERGY SYSTEMS'!A59</f>
        <v>0</v>
      </c>
      <c r="B51" s="340">
        <f>'WIND ENERGY SYSTEMS'!E59</f>
        <v>0</v>
      </c>
      <c r="C51" s="73">
        <f>'WIND ENERGY SYSTEMS'!J59</f>
        <v>0</v>
      </c>
      <c r="D51" s="233"/>
      <c r="E51" s="236"/>
      <c r="F51" s="264"/>
      <c r="G51" s="245">
        <f t="shared" si="1"/>
        <v>0</v>
      </c>
      <c r="H51" s="234"/>
      <c r="I51" s="234"/>
      <c r="J51" s="234"/>
      <c r="K51" s="224">
        <f t="shared" si="2"/>
        <v>0</v>
      </c>
      <c r="L51" s="234"/>
      <c r="M51" s="234"/>
      <c r="N51" s="234"/>
      <c r="O51" s="224">
        <f t="shared" si="3"/>
        <v>0</v>
      </c>
      <c r="P51" s="234"/>
      <c r="Q51" s="234"/>
      <c r="R51" s="234"/>
      <c r="S51" s="224">
        <f t="shared" si="4"/>
        <v>0</v>
      </c>
      <c r="T51" s="234"/>
      <c r="U51" s="234"/>
      <c r="V51" s="234"/>
      <c r="W51" s="224">
        <f t="shared" si="5"/>
        <v>0</v>
      </c>
      <c r="X51" s="234"/>
      <c r="Y51" s="234"/>
      <c r="Z51" s="234"/>
      <c r="AA51" s="224">
        <f t="shared" si="6"/>
        <v>0</v>
      </c>
      <c r="AB51" s="234"/>
      <c r="AC51" s="236"/>
      <c r="AD51" s="235"/>
      <c r="AE51" s="224">
        <f t="shared" si="7"/>
        <v>0</v>
      </c>
      <c r="AF51" s="234"/>
      <c r="AG51" s="234"/>
      <c r="AH51" s="234"/>
      <c r="AI51" s="224">
        <f t="shared" si="8"/>
        <v>0</v>
      </c>
      <c r="AJ51" s="234"/>
      <c r="AK51" s="234"/>
      <c r="AL51" s="234"/>
      <c r="AM51" s="224">
        <f t="shared" si="9"/>
        <v>0</v>
      </c>
      <c r="AN51" s="234"/>
      <c r="AO51" s="234"/>
      <c r="AP51" s="234"/>
      <c r="AQ51" s="226">
        <f t="shared" si="10"/>
        <v>0</v>
      </c>
      <c r="AR51" s="246">
        <f t="shared" si="11"/>
        <v>0</v>
      </c>
      <c r="AS51" s="346">
        <f t="shared" si="12"/>
        <v>0</v>
      </c>
      <c r="AT51" s="350">
        <f t="shared" si="13"/>
        <v>0</v>
      </c>
      <c r="AU51" s="284">
        <f t="shared" si="14"/>
        <v>0</v>
      </c>
    </row>
    <row r="52" spans="1:47" x14ac:dyDescent="0.25">
      <c r="A52" s="284">
        <f>'WIND ENERGY SYSTEMS'!A60</f>
        <v>0</v>
      </c>
      <c r="B52" s="340">
        <f>'WIND ENERGY SYSTEMS'!E60</f>
        <v>0</v>
      </c>
      <c r="C52" s="73">
        <f>'WIND ENERGY SYSTEMS'!J60</f>
        <v>0</v>
      </c>
      <c r="D52" s="233"/>
      <c r="E52" s="236"/>
      <c r="F52" s="264"/>
      <c r="G52" s="245">
        <f t="shared" si="1"/>
        <v>0</v>
      </c>
      <c r="H52" s="234"/>
      <c r="I52" s="234"/>
      <c r="J52" s="234"/>
      <c r="K52" s="224">
        <f t="shared" si="2"/>
        <v>0</v>
      </c>
      <c r="L52" s="234"/>
      <c r="M52" s="234"/>
      <c r="N52" s="234"/>
      <c r="O52" s="224">
        <f t="shared" si="3"/>
        <v>0</v>
      </c>
      <c r="P52" s="234"/>
      <c r="Q52" s="234"/>
      <c r="R52" s="234"/>
      <c r="S52" s="224">
        <f t="shared" si="4"/>
        <v>0</v>
      </c>
      <c r="T52" s="234"/>
      <c r="U52" s="234"/>
      <c r="V52" s="234"/>
      <c r="W52" s="224">
        <f t="shared" si="5"/>
        <v>0</v>
      </c>
      <c r="X52" s="234"/>
      <c r="Y52" s="234"/>
      <c r="Z52" s="234"/>
      <c r="AA52" s="224">
        <f t="shared" si="6"/>
        <v>0</v>
      </c>
      <c r="AB52" s="234"/>
      <c r="AC52" s="236"/>
      <c r="AD52" s="235"/>
      <c r="AE52" s="224">
        <f t="shared" si="7"/>
        <v>0</v>
      </c>
      <c r="AF52" s="234"/>
      <c r="AG52" s="234"/>
      <c r="AH52" s="234"/>
      <c r="AI52" s="224">
        <f t="shared" si="8"/>
        <v>0</v>
      </c>
      <c r="AJ52" s="234"/>
      <c r="AK52" s="234"/>
      <c r="AL52" s="234"/>
      <c r="AM52" s="224">
        <f t="shared" si="9"/>
        <v>0</v>
      </c>
      <c r="AN52" s="234"/>
      <c r="AO52" s="234"/>
      <c r="AP52" s="234"/>
      <c r="AQ52" s="226">
        <f t="shared" si="10"/>
        <v>0</v>
      </c>
      <c r="AR52" s="246">
        <f t="shared" si="11"/>
        <v>0</v>
      </c>
      <c r="AS52" s="346">
        <f t="shared" si="12"/>
        <v>0</v>
      </c>
      <c r="AT52" s="350">
        <f t="shared" si="13"/>
        <v>0</v>
      </c>
      <c r="AU52" s="284">
        <f t="shared" si="14"/>
        <v>0</v>
      </c>
    </row>
    <row r="53" spans="1:47" x14ac:dyDescent="0.25">
      <c r="A53" s="284">
        <f>'WIND ENERGY SYSTEMS'!A61</f>
        <v>0</v>
      </c>
      <c r="B53" s="340">
        <f>'WIND ENERGY SYSTEMS'!E61</f>
        <v>0</v>
      </c>
      <c r="C53" s="73">
        <f>'WIND ENERGY SYSTEMS'!J61</f>
        <v>0</v>
      </c>
      <c r="D53" s="233"/>
      <c r="E53" s="236"/>
      <c r="F53" s="264"/>
      <c r="G53" s="245">
        <f t="shared" si="1"/>
        <v>0</v>
      </c>
      <c r="H53" s="234"/>
      <c r="I53" s="234"/>
      <c r="J53" s="234"/>
      <c r="K53" s="224">
        <f t="shared" si="2"/>
        <v>0</v>
      </c>
      <c r="L53" s="234"/>
      <c r="M53" s="234"/>
      <c r="N53" s="234"/>
      <c r="O53" s="224">
        <f t="shared" si="3"/>
        <v>0</v>
      </c>
      <c r="P53" s="234"/>
      <c r="Q53" s="234"/>
      <c r="R53" s="234"/>
      <c r="S53" s="224">
        <f t="shared" si="4"/>
        <v>0</v>
      </c>
      <c r="T53" s="234"/>
      <c r="U53" s="234"/>
      <c r="V53" s="234"/>
      <c r="W53" s="224">
        <f t="shared" si="5"/>
        <v>0</v>
      </c>
      <c r="X53" s="234"/>
      <c r="Y53" s="234"/>
      <c r="Z53" s="234"/>
      <c r="AA53" s="224">
        <f t="shared" si="6"/>
        <v>0</v>
      </c>
      <c r="AB53" s="234"/>
      <c r="AC53" s="236"/>
      <c r="AD53" s="235"/>
      <c r="AE53" s="224">
        <f t="shared" si="7"/>
        <v>0</v>
      </c>
      <c r="AF53" s="234"/>
      <c r="AG53" s="234"/>
      <c r="AH53" s="234"/>
      <c r="AI53" s="224">
        <f t="shared" si="8"/>
        <v>0</v>
      </c>
      <c r="AJ53" s="234"/>
      <c r="AK53" s="234"/>
      <c r="AL53" s="234"/>
      <c r="AM53" s="224">
        <f t="shared" si="9"/>
        <v>0</v>
      </c>
      <c r="AN53" s="234"/>
      <c r="AO53" s="234"/>
      <c r="AP53" s="234"/>
      <c r="AQ53" s="226">
        <f t="shared" si="10"/>
        <v>0</v>
      </c>
      <c r="AR53" s="246">
        <f t="shared" si="11"/>
        <v>0</v>
      </c>
      <c r="AS53" s="346">
        <f t="shared" si="12"/>
        <v>0</v>
      </c>
      <c r="AT53" s="350">
        <f t="shared" si="13"/>
        <v>0</v>
      </c>
      <c r="AU53" s="284">
        <f t="shared" si="14"/>
        <v>0</v>
      </c>
    </row>
    <row r="54" spans="1:47" x14ac:dyDescent="0.25">
      <c r="A54" s="284">
        <f>'WIND ENERGY SYSTEMS'!A62</f>
        <v>0</v>
      </c>
      <c r="B54" s="340">
        <f>'WIND ENERGY SYSTEMS'!E62</f>
        <v>0</v>
      </c>
      <c r="C54" s="73">
        <f>'WIND ENERGY SYSTEMS'!J62</f>
        <v>0</v>
      </c>
      <c r="D54" s="233"/>
      <c r="E54" s="236"/>
      <c r="F54" s="264"/>
      <c r="G54" s="245">
        <f t="shared" si="1"/>
        <v>0</v>
      </c>
      <c r="H54" s="234"/>
      <c r="I54" s="234"/>
      <c r="J54" s="234"/>
      <c r="K54" s="224">
        <f t="shared" si="2"/>
        <v>0</v>
      </c>
      <c r="L54" s="234"/>
      <c r="M54" s="234"/>
      <c r="N54" s="234"/>
      <c r="O54" s="224">
        <f t="shared" si="3"/>
        <v>0</v>
      </c>
      <c r="P54" s="234"/>
      <c r="Q54" s="234"/>
      <c r="R54" s="234"/>
      <c r="S54" s="224">
        <f t="shared" si="4"/>
        <v>0</v>
      </c>
      <c r="T54" s="234"/>
      <c r="U54" s="234"/>
      <c r="V54" s="234"/>
      <c r="W54" s="224">
        <f t="shared" si="5"/>
        <v>0</v>
      </c>
      <c r="X54" s="234"/>
      <c r="Y54" s="234"/>
      <c r="Z54" s="234"/>
      <c r="AA54" s="224">
        <f t="shared" si="6"/>
        <v>0</v>
      </c>
      <c r="AB54" s="234"/>
      <c r="AC54" s="236"/>
      <c r="AD54" s="235"/>
      <c r="AE54" s="224">
        <f t="shared" si="7"/>
        <v>0</v>
      </c>
      <c r="AF54" s="234"/>
      <c r="AG54" s="234"/>
      <c r="AH54" s="234"/>
      <c r="AI54" s="224">
        <f t="shared" si="8"/>
        <v>0</v>
      </c>
      <c r="AJ54" s="234"/>
      <c r="AK54" s="234"/>
      <c r="AL54" s="234"/>
      <c r="AM54" s="224">
        <f t="shared" si="9"/>
        <v>0</v>
      </c>
      <c r="AN54" s="234"/>
      <c r="AO54" s="234"/>
      <c r="AP54" s="234"/>
      <c r="AQ54" s="226">
        <f t="shared" si="10"/>
        <v>0</v>
      </c>
      <c r="AR54" s="246">
        <f t="shared" si="11"/>
        <v>0</v>
      </c>
      <c r="AS54" s="346">
        <f t="shared" si="12"/>
        <v>0</v>
      </c>
      <c r="AT54" s="350">
        <f t="shared" si="13"/>
        <v>0</v>
      </c>
      <c r="AU54" s="284">
        <f t="shared" si="14"/>
        <v>0</v>
      </c>
    </row>
    <row r="55" spans="1:47" x14ac:dyDescent="0.25">
      <c r="A55" s="284">
        <f>'WIND ENERGY SYSTEMS'!A63</f>
        <v>0</v>
      </c>
      <c r="B55" s="340">
        <f>'WIND ENERGY SYSTEMS'!E63</f>
        <v>0</v>
      </c>
      <c r="C55" s="73">
        <f>'WIND ENERGY SYSTEMS'!J63</f>
        <v>0</v>
      </c>
      <c r="D55" s="233"/>
      <c r="E55" s="236"/>
      <c r="F55" s="264"/>
      <c r="G55" s="245">
        <f t="shared" si="1"/>
        <v>0</v>
      </c>
      <c r="H55" s="234"/>
      <c r="I55" s="234"/>
      <c r="J55" s="234"/>
      <c r="K55" s="224">
        <f t="shared" si="2"/>
        <v>0</v>
      </c>
      <c r="L55" s="234"/>
      <c r="M55" s="234"/>
      <c r="N55" s="234"/>
      <c r="O55" s="224">
        <f t="shared" si="3"/>
        <v>0</v>
      </c>
      <c r="P55" s="234"/>
      <c r="Q55" s="234"/>
      <c r="R55" s="234"/>
      <c r="S55" s="224">
        <f t="shared" si="4"/>
        <v>0</v>
      </c>
      <c r="T55" s="234"/>
      <c r="U55" s="234"/>
      <c r="V55" s="234"/>
      <c r="W55" s="224">
        <f t="shared" si="5"/>
        <v>0</v>
      </c>
      <c r="X55" s="234"/>
      <c r="Y55" s="234"/>
      <c r="Z55" s="234"/>
      <c r="AA55" s="224">
        <f t="shared" si="6"/>
        <v>0</v>
      </c>
      <c r="AB55" s="234"/>
      <c r="AC55" s="236"/>
      <c r="AD55" s="235"/>
      <c r="AE55" s="224">
        <f t="shared" si="7"/>
        <v>0</v>
      </c>
      <c r="AF55" s="234"/>
      <c r="AG55" s="234"/>
      <c r="AH55" s="234"/>
      <c r="AI55" s="224">
        <f t="shared" si="8"/>
        <v>0</v>
      </c>
      <c r="AJ55" s="234"/>
      <c r="AK55" s="234"/>
      <c r="AL55" s="234"/>
      <c r="AM55" s="224">
        <f t="shared" si="9"/>
        <v>0</v>
      </c>
      <c r="AN55" s="234"/>
      <c r="AO55" s="234"/>
      <c r="AP55" s="234"/>
      <c r="AQ55" s="226">
        <f t="shared" si="10"/>
        <v>0</v>
      </c>
      <c r="AR55" s="246">
        <f t="shared" si="11"/>
        <v>0</v>
      </c>
      <c r="AS55" s="346">
        <f t="shared" si="12"/>
        <v>0</v>
      </c>
      <c r="AT55" s="350">
        <f t="shared" si="13"/>
        <v>0</v>
      </c>
      <c r="AU55" s="284">
        <f t="shared" si="14"/>
        <v>0</v>
      </c>
    </row>
    <row r="56" spans="1:47" x14ac:dyDescent="0.25">
      <c r="A56" s="284">
        <f>'WIND ENERGY SYSTEMS'!A64</f>
        <v>0</v>
      </c>
      <c r="B56" s="340">
        <f>'WIND ENERGY SYSTEMS'!E64</f>
        <v>0</v>
      </c>
      <c r="C56" s="73">
        <f>'WIND ENERGY SYSTEMS'!J64</f>
        <v>0</v>
      </c>
      <c r="D56" s="233"/>
      <c r="E56" s="236"/>
      <c r="F56" s="264"/>
      <c r="G56" s="245">
        <f t="shared" si="1"/>
        <v>0</v>
      </c>
      <c r="H56" s="234"/>
      <c r="I56" s="234"/>
      <c r="J56" s="234"/>
      <c r="K56" s="224">
        <f t="shared" si="2"/>
        <v>0</v>
      </c>
      <c r="L56" s="234"/>
      <c r="M56" s="234"/>
      <c r="N56" s="234"/>
      <c r="O56" s="224">
        <f t="shared" si="3"/>
        <v>0</v>
      </c>
      <c r="P56" s="234"/>
      <c r="Q56" s="234"/>
      <c r="R56" s="234"/>
      <c r="S56" s="224">
        <f t="shared" si="4"/>
        <v>0</v>
      </c>
      <c r="T56" s="234"/>
      <c r="U56" s="234"/>
      <c r="V56" s="234"/>
      <c r="W56" s="224">
        <f t="shared" si="5"/>
        <v>0</v>
      </c>
      <c r="X56" s="234"/>
      <c r="Y56" s="234"/>
      <c r="Z56" s="234"/>
      <c r="AA56" s="224">
        <f t="shared" si="6"/>
        <v>0</v>
      </c>
      <c r="AB56" s="234"/>
      <c r="AC56" s="236"/>
      <c r="AD56" s="235"/>
      <c r="AE56" s="224">
        <f t="shared" si="7"/>
        <v>0</v>
      </c>
      <c r="AF56" s="234"/>
      <c r="AG56" s="234"/>
      <c r="AH56" s="234"/>
      <c r="AI56" s="224">
        <f t="shared" si="8"/>
        <v>0</v>
      </c>
      <c r="AJ56" s="234"/>
      <c r="AK56" s="234"/>
      <c r="AL56" s="234"/>
      <c r="AM56" s="224">
        <f t="shared" si="9"/>
        <v>0</v>
      </c>
      <c r="AN56" s="234"/>
      <c r="AO56" s="234"/>
      <c r="AP56" s="234"/>
      <c r="AQ56" s="226">
        <f t="shared" si="10"/>
        <v>0</v>
      </c>
      <c r="AR56" s="246">
        <f t="shared" si="11"/>
        <v>0</v>
      </c>
      <c r="AS56" s="346">
        <f t="shared" si="12"/>
        <v>0</v>
      </c>
      <c r="AT56" s="350">
        <f t="shared" si="13"/>
        <v>0</v>
      </c>
      <c r="AU56" s="284">
        <f t="shared" si="14"/>
        <v>0</v>
      </c>
    </row>
    <row r="57" spans="1:47" x14ac:dyDescent="0.25">
      <c r="A57" s="284">
        <f>'WIND ENERGY SYSTEMS'!A65</f>
        <v>0</v>
      </c>
      <c r="B57" s="340">
        <f>'WIND ENERGY SYSTEMS'!E65</f>
        <v>0</v>
      </c>
      <c r="C57" s="73">
        <f>'WIND ENERGY SYSTEMS'!J65</f>
        <v>0</v>
      </c>
      <c r="D57" s="233"/>
      <c r="E57" s="236"/>
      <c r="F57" s="264"/>
      <c r="G57" s="245">
        <f t="shared" si="1"/>
        <v>0</v>
      </c>
      <c r="H57" s="234"/>
      <c r="I57" s="234"/>
      <c r="J57" s="234"/>
      <c r="K57" s="224">
        <f t="shared" si="2"/>
        <v>0</v>
      </c>
      <c r="L57" s="234"/>
      <c r="M57" s="234"/>
      <c r="N57" s="234"/>
      <c r="O57" s="224">
        <f t="shared" si="3"/>
        <v>0</v>
      </c>
      <c r="P57" s="234"/>
      <c r="Q57" s="234"/>
      <c r="R57" s="234"/>
      <c r="S57" s="224">
        <f t="shared" si="4"/>
        <v>0</v>
      </c>
      <c r="T57" s="234"/>
      <c r="U57" s="234"/>
      <c r="V57" s="234"/>
      <c r="W57" s="224">
        <f t="shared" si="5"/>
        <v>0</v>
      </c>
      <c r="X57" s="234"/>
      <c r="Y57" s="234"/>
      <c r="Z57" s="234"/>
      <c r="AA57" s="224">
        <f t="shared" si="6"/>
        <v>0</v>
      </c>
      <c r="AB57" s="234"/>
      <c r="AC57" s="236"/>
      <c r="AD57" s="235"/>
      <c r="AE57" s="224">
        <f t="shared" si="7"/>
        <v>0</v>
      </c>
      <c r="AF57" s="234"/>
      <c r="AG57" s="234"/>
      <c r="AH57" s="234"/>
      <c r="AI57" s="224">
        <f t="shared" si="8"/>
        <v>0</v>
      </c>
      <c r="AJ57" s="234"/>
      <c r="AK57" s="234"/>
      <c r="AL57" s="234"/>
      <c r="AM57" s="224">
        <f t="shared" si="9"/>
        <v>0</v>
      </c>
      <c r="AN57" s="234"/>
      <c r="AO57" s="234"/>
      <c r="AP57" s="234"/>
      <c r="AQ57" s="226">
        <f t="shared" si="10"/>
        <v>0</v>
      </c>
      <c r="AR57" s="246">
        <f t="shared" si="11"/>
        <v>0</v>
      </c>
      <c r="AS57" s="346">
        <f t="shared" si="12"/>
        <v>0</v>
      </c>
      <c r="AT57" s="350">
        <f t="shared" si="13"/>
        <v>0</v>
      </c>
      <c r="AU57" s="284">
        <f t="shared" si="14"/>
        <v>0</v>
      </c>
    </row>
    <row r="58" spans="1:47" x14ac:dyDescent="0.25">
      <c r="A58" s="284">
        <f>'WIND ENERGY SYSTEMS'!A66</f>
        <v>0</v>
      </c>
      <c r="B58" s="340">
        <f>'WIND ENERGY SYSTEMS'!E66</f>
        <v>0</v>
      </c>
      <c r="C58" s="73">
        <f>'WIND ENERGY SYSTEMS'!J66</f>
        <v>0</v>
      </c>
      <c r="D58" s="233"/>
      <c r="E58" s="236"/>
      <c r="F58" s="264"/>
      <c r="G58" s="245">
        <f t="shared" si="1"/>
        <v>0</v>
      </c>
      <c r="H58" s="234"/>
      <c r="I58" s="234"/>
      <c r="J58" s="234"/>
      <c r="K58" s="224">
        <f t="shared" si="2"/>
        <v>0</v>
      </c>
      <c r="L58" s="234"/>
      <c r="M58" s="234"/>
      <c r="N58" s="234"/>
      <c r="O58" s="224">
        <f t="shared" si="3"/>
        <v>0</v>
      </c>
      <c r="P58" s="234"/>
      <c r="Q58" s="234"/>
      <c r="R58" s="234"/>
      <c r="S58" s="224">
        <f t="shared" si="4"/>
        <v>0</v>
      </c>
      <c r="T58" s="234"/>
      <c r="U58" s="234"/>
      <c r="V58" s="234"/>
      <c r="W58" s="224">
        <f t="shared" si="5"/>
        <v>0</v>
      </c>
      <c r="X58" s="234"/>
      <c r="Y58" s="234"/>
      <c r="Z58" s="234"/>
      <c r="AA58" s="224">
        <f t="shared" si="6"/>
        <v>0</v>
      </c>
      <c r="AB58" s="234"/>
      <c r="AC58" s="236"/>
      <c r="AD58" s="235"/>
      <c r="AE58" s="224">
        <f t="shared" si="7"/>
        <v>0</v>
      </c>
      <c r="AF58" s="234"/>
      <c r="AG58" s="234"/>
      <c r="AH58" s="234"/>
      <c r="AI58" s="224">
        <f t="shared" si="8"/>
        <v>0</v>
      </c>
      <c r="AJ58" s="234"/>
      <c r="AK58" s="234"/>
      <c r="AL58" s="234"/>
      <c r="AM58" s="224">
        <f t="shared" si="9"/>
        <v>0</v>
      </c>
      <c r="AN58" s="234"/>
      <c r="AO58" s="234"/>
      <c r="AP58" s="234"/>
      <c r="AQ58" s="226">
        <f t="shared" si="10"/>
        <v>0</v>
      </c>
      <c r="AR58" s="246">
        <f t="shared" si="11"/>
        <v>0</v>
      </c>
      <c r="AS58" s="346">
        <f t="shared" si="12"/>
        <v>0</v>
      </c>
      <c r="AT58" s="350">
        <f t="shared" si="13"/>
        <v>0</v>
      </c>
      <c r="AU58" s="284">
        <f t="shared" si="14"/>
        <v>0</v>
      </c>
    </row>
    <row r="59" spans="1:47" x14ac:dyDescent="0.25">
      <c r="A59" s="284">
        <f>'WIND ENERGY SYSTEMS'!A67</f>
        <v>0</v>
      </c>
      <c r="B59" s="340">
        <f>'WIND ENERGY SYSTEMS'!E67</f>
        <v>0</v>
      </c>
      <c r="C59" s="73">
        <f>'WIND ENERGY SYSTEMS'!J67</f>
        <v>0</v>
      </c>
      <c r="D59" s="233"/>
      <c r="E59" s="236"/>
      <c r="F59" s="264"/>
      <c r="G59" s="245">
        <f t="shared" si="1"/>
        <v>0</v>
      </c>
      <c r="H59" s="234"/>
      <c r="I59" s="234"/>
      <c r="J59" s="234"/>
      <c r="K59" s="224">
        <f t="shared" si="2"/>
        <v>0</v>
      </c>
      <c r="L59" s="234"/>
      <c r="M59" s="234"/>
      <c r="N59" s="234"/>
      <c r="O59" s="224">
        <f t="shared" si="3"/>
        <v>0</v>
      </c>
      <c r="P59" s="234"/>
      <c r="Q59" s="234"/>
      <c r="R59" s="234"/>
      <c r="S59" s="224">
        <f t="shared" si="4"/>
        <v>0</v>
      </c>
      <c r="T59" s="234"/>
      <c r="U59" s="234"/>
      <c r="V59" s="234"/>
      <c r="W59" s="224">
        <f t="shared" si="5"/>
        <v>0</v>
      </c>
      <c r="X59" s="234"/>
      <c r="Y59" s="234"/>
      <c r="Z59" s="234"/>
      <c r="AA59" s="224">
        <f t="shared" si="6"/>
        <v>0</v>
      </c>
      <c r="AB59" s="234"/>
      <c r="AC59" s="236"/>
      <c r="AD59" s="235"/>
      <c r="AE59" s="224">
        <f t="shared" si="7"/>
        <v>0</v>
      </c>
      <c r="AF59" s="234"/>
      <c r="AG59" s="234"/>
      <c r="AH59" s="234"/>
      <c r="AI59" s="224">
        <f t="shared" si="8"/>
        <v>0</v>
      </c>
      <c r="AJ59" s="234"/>
      <c r="AK59" s="234"/>
      <c r="AL59" s="234"/>
      <c r="AM59" s="224">
        <f t="shared" si="9"/>
        <v>0</v>
      </c>
      <c r="AN59" s="234"/>
      <c r="AO59" s="234"/>
      <c r="AP59" s="234"/>
      <c r="AQ59" s="226">
        <f t="shared" si="10"/>
        <v>0</v>
      </c>
      <c r="AR59" s="246">
        <f t="shared" si="11"/>
        <v>0</v>
      </c>
      <c r="AS59" s="346">
        <f t="shared" si="12"/>
        <v>0</v>
      </c>
      <c r="AT59" s="350">
        <f t="shared" si="13"/>
        <v>0</v>
      </c>
      <c r="AU59" s="284">
        <f t="shared" si="14"/>
        <v>0</v>
      </c>
    </row>
    <row r="60" spans="1:47" x14ac:dyDescent="0.25">
      <c r="A60" s="284">
        <f>'WIND ENERGY SYSTEMS'!A68</f>
        <v>0</v>
      </c>
      <c r="B60" s="340">
        <f>'WIND ENERGY SYSTEMS'!E68</f>
        <v>0</v>
      </c>
      <c r="C60" s="73">
        <f>'WIND ENERGY SYSTEMS'!J68</f>
        <v>0</v>
      </c>
      <c r="D60" s="233"/>
      <c r="E60" s="236"/>
      <c r="F60" s="264"/>
      <c r="G60" s="245">
        <f t="shared" si="1"/>
        <v>0</v>
      </c>
      <c r="H60" s="234"/>
      <c r="I60" s="234"/>
      <c r="J60" s="234"/>
      <c r="K60" s="224">
        <f t="shared" si="2"/>
        <v>0</v>
      </c>
      <c r="L60" s="234"/>
      <c r="M60" s="234"/>
      <c r="N60" s="234"/>
      <c r="O60" s="224">
        <f t="shared" si="3"/>
        <v>0</v>
      </c>
      <c r="P60" s="234"/>
      <c r="Q60" s="234"/>
      <c r="R60" s="234"/>
      <c r="S60" s="224">
        <f t="shared" si="4"/>
        <v>0</v>
      </c>
      <c r="T60" s="234"/>
      <c r="U60" s="234"/>
      <c r="V60" s="234"/>
      <c r="W60" s="224">
        <f t="shared" si="5"/>
        <v>0</v>
      </c>
      <c r="X60" s="234"/>
      <c r="Y60" s="234"/>
      <c r="Z60" s="234"/>
      <c r="AA60" s="224">
        <f t="shared" si="6"/>
        <v>0</v>
      </c>
      <c r="AB60" s="234"/>
      <c r="AC60" s="236"/>
      <c r="AD60" s="235"/>
      <c r="AE60" s="224">
        <f t="shared" si="7"/>
        <v>0</v>
      </c>
      <c r="AF60" s="234"/>
      <c r="AG60" s="234"/>
      <c r="AH60" s="234"/>
      <c r="AI60" s="224">
        <f t="shared" si="8"/>
        <v>0</v>
      </c>
      <c r="AJ60" s="234"/>
      <c r="AK60" s="234"/>
      <c r="AL60" s="234"/>
      <c r="AM60" s="224">
        <f t="shared" si="9"/>
        <v>0</v>
      </c>
      <c r="AN60" s="234"/>
      <c r="AO60" s="234"/>
      <c r="AP60" s="234"/>
      <c r="AQ60" s="226">
        <f t="shared" si="10"/>
        <v>0</v>
      </c>
      <c r="AR60" s="246">
        <f t="shared" si="11"/>
        <v>0</v>
      </c>
      <c r="AS60" s="346">
        <f t="shared" si="12"/>
        <v>0</v>
      </c>
      <c r="AT60" s="350">
        <f t="shared" si="13"/>
        <v>0</v>
      </c>
      <c r="AU60" s="284">
        <f t="shared" si="14"/>
        <v>0</v>
      </c>
    </row>
    <row r="61" spans="1:47" x14ac:dyDescent="0.25">
      <c r="A61" s="284">
        <f>'WIND ENERGY SYSTEMS'!A69</f>
        <v>0</v>
      </c>
      <c r="B61" s="340">
        <f>'WIND ENERGY SYSTEMS'!E69</f>
        <v>0</v>
      </c>
      <c r="C61" s="73">
        <f>'WIND ENERGY SYSTEMS'!J69</f>
        <v>0</v>
      </c>
      <c r="D61" s="233"/>
      <c r="E61" s="236"/>
      <c r="F61" s="264"/>
      <c r="G61" s="245">
        <f t="shared" si="1"/>
        <v>0</v>
      </c>
      <c r="H61" s="234"/>
      <c r="I61" s="234"/>
      <c r="J61" s="234"/>
      <c r="K61" s="224">
        <f t="shared" si="2"/>
        <v>0</v>
      </c>
      <c r="L61" s="234"/>
      <c r="M61" s="234"/>
      <c r="N61" s="234"/>
      <c r="O61" s="224">
        <f t="shared" si="3"/>
        <v>0</v>
      </c>
      <c r="P61" s="234"/>
      <c r="Q61" s="234"/>
      <c r="R61" s="234"/>
      <c r="S61" s="224">
        <f t="shared" si="4"/>
        <v>0</v>
      </c>
      <c r="T61" s="234"/>
      <c r="U61" s="234"/>
      <c r="V61" s="234"/>
      <c r="W61" s="224">
        <f t="shared" si="5"/>
        <v>0</v>
      </c>
      <c r="X61" s="234"/>
      <c r="Y61" s="234"/>
      <c r="Z61" s="234"/>
      <c r="AA61" s="224">
        <f t="shared" si="6"/>
        <v>0</v>
      </c>
      <c r="AB61" s="234"/>
      <c r="AC61" s="236"/>
      <c r="AD61" s="235"/>
      <c r="AE61" s="224">
        <f t="shared" si="7"/>
        <v>0</v>
      </c>
      <c r="AF61" s="234"/>
      <c r="AG61" s="234"/>
      <c r="AH61" s="234"/>
      <c r="AI61" s="224">
        <f t="shared" si="8"/>
        <v>0</v>
      </c>
      <c r="AJ61" s="234"/>
      <c r="AK61" s="234"/>
      <c r="AL61" s="234"/>
      <c r="AM61" s="224">
        <f t="shared" si="9"/>
        <v>0</v>
      </c>
      <c r="AN61" s="234"/>
      <c r="AO61" s="234"/>
      <c r="AP61" s="234"/>
      <c r="AQ61" s="226">
        <f t="shared" si="10"/>
        <v>0</v>
      </c>
      <c r="AR61" s="246">
        <f t="shared" si="11"/>
        <v>0</v>
      </c>
      <c r="AS61" s="346">
        <f t="shared" si="12"/>
        <v>0</v>
      </c>
      <c r="AT61" s="350">
        <f t="shared" si="13"/>
        <v>0</v>
      </c>
      <c r="AU61" s="284">
        <f t="shared" si="14"/>
        <v>0</v>
      </c>
    </row>
    <row r="62" spans="1:47" x14ac:dyDescent="0.25">
      <c r="A62" s="284">
        <f>'WIND ENERGY SYSTEMS'!A70</f>
        <v>0</v>
      </c>
      <c r="B62" s="340">
        <f>'WIND ENERGY SYSTEMS'!E70</f>
        <v>0</v>
      </c>
      <c r="C62" s="73">
        <f>'WIND ENERGY SYSTEMS'!J70</f>
        <v>0</v>
      </c>
      <c r="D62" s="233"/>
      <c r="E62" s="236"/>
      <c r="F62" s="264"/>
      <c r="G62" s="245">
        <f t="shared" si="1"/>
        <v>0</v>
      </c>
      <c r="H62" s="234"/>
      <c r="I62" s="234"/>
      <c r="J62" s="234"/>
      <c r="K62" s="224">
        <f t="shared" si="2"/>
        <v>0</v>
      </c>
      <c r="L62" s="234"/>
      <c r="M62" s="234"/>
      <c r="N62" s="234"/>
      <c r="O62" s="224">
        <f t="shared" si="3"/>
        <v>0</v>
      </c>
      <c r="P62" s="234"/>
      <c r="Q62" s="234"/>
      <c r="R62" s="234"/>
      <c r="S62" s="224">
        <f t="shared" si="4"/>
        <v>0</v>
      </c>
      <c r="T62" s="234"/>
      <c r="U62" s="234"/>
      <c r="V62" s="234"/>
      <c r="W62" s="224">
        <f t="shared" si="5"/>
        <v>0</v>
      </c>
      <c r="X62" s="234"/>
      <c r="Y62" s="234"/>
      <c r="Z62" s="234"/>
      <c r="AA62" s="224">
        <f t="shared" si="6"/>
        <v>0</v>
      </c>
      <c r="AB62" s="234"/>
      <c r="AC62" s="236"/>
      <c r="AD62" s="235"/>
      <c r="AE62" s="224">
        <f t="shared" si="7"/>
        <v>0</v>
      </c>
      <c r="AF62" s="234"/>
      <c r="AG62" s="234"/>
      <c r="AH62" s="234"/>
      <c r="AI62" s="224">
        <f t="shared" si="8"/>
        <v>0</v>
      </c>
      <c r="AJ62" s="234"/>
      <c r="AK62" s="234"/>
      <c r="AL62" s="234"/>
      <c r="AM62" s="224">
        <f t="shared" si="9"/>
        <v>0</v>
      </c>
      <c r="AN62" s="234"/>
      <c r="AO62" s="234"/>
      <c r="AP62" s="234"/>
      <c r="AQ62" s="226">
        <f t="shared" si="10"/>
        <v>0</v>
      </c>
      <c r="AR62" s="246">
        <f t="shared" si="11"/>
        <v>0</v>
      </c>
      <c r="AS62" s="346">
        <f t="shared" si="12"/>
        <v>0</v>
      </c>
      <c r="AT62" s="350">
        <f t="shared" si="13"/>
        <v>0</v>
      </c>
      <c r="AU62" s="284">
        <f t="shared" si="14"/>
        <v>0</v>
      </c>
    </row>
    <row r="63" spans="1:47" x14ac:dyDescent="0.25">
      <c r="A63" s="284">
        <f>'WIND ENERGY SYSTEMS'!A71</f>
        <v>0</v>
      </c>
      <c r="B63" s="340">
        <f>'WIND ENERGY SYSTEMS'!E71</f>
        <v>0</v>
      </c>
      <c r="C63" s="73">
        <f>'WIND ENERGY SYSTEMS'!J71</f>
        <v>0</v>
      </c>
      <c r="D63" s="233"/>
      <c r="E63" s="236"/>
      <c r="F63" s="264"/>
      <c r="G63" s="245">
        <f t="shared" si="1"/>
        <v>0</v>
      </c>
      <c r="H63" s="234"/>
      <c r="I63" s="234"/>
      <c r="J63" s="234"/>
      <c r="K63" s="224">
        <f t="shared" si="2"/>
        <v>0</v>
      </c>
      <c r="L63" s="234"/>
      <c r="M63" s="234"/>
      <c r="N63" s="234"/>
      <c r="O63" s="224">
        <f t="shared" si="3"/>
        <v>0</v>
      </c>
      <c r="P63" s="234"/>
      <c r="Q63" s="234"/>
      <c r="R63" s="234"/>
      <c r="S63" s="224">
        <f t="shared" si="4"/>
        <v>0</v>
      </c>
      <c r="T63" s="234"/>
      <c r="U63" s="234"/>
      <c r="V63" s="234"/>
      <c r="W63" s="224">
        <f t="shared" si="5"/>
        <v>0</v>
      </c>
      <c r="X63" s="234"/>
      <c r="Y63" s="234"/>
      <c r="Z63" s="234"/>
      <c r="AA63" s="224">
        <f t="shared" si="6"/>
        <v>0</v>
      </c>
      <c r="AB63" s="234"/>
      <c r="AC63" s="236"/>
      <c r="AD63" s="235"/>
      <c r="AE63" s="224">
        <f t="shared" si="7"/>
        <v>0</v>
      </c>
      <c r="AF63" s="234"/>
      <c r="AG63" s="234"/>
      <c r="AH63" s="234"/>
      <c r="AI63" s="224">
        <f t="shared" si="8"/>
        <v>0</v>
      </c>
      <c r="AJ63" s="234"/>
      <c r="AK63" s="234"/>
      <c r="AL63" s="234"/>
      <c r="AM63" s="224">
        <f t="shared" si="9"/>
        <v>0</v>
      </c>
      <c r="AN63" s="234"/>
      <c r="AO63" s="234"/>
      <c r="AP63" s="234"/>
      <c r="AQ63" s="226">
        <f t="shared" si="10"/>
        <v>0</v>
      </c>
      <c r="AR63" s="246">
        <f t="shared" si="11"/>
        <v>0</v>
      </c>
      <c r="AS63" s="346">
        <f t="shared" si="12"/>
        <v>0</v>
      </c>
      <c r="AT63" s="350">
        <f t="shared" si="13"/>
        <v>0</v>
      </c>
      <c r="AU63" s="284">
        <f t="shared" si="14"/>
        <v>0</v>
      </c>
    </row>
    <row r="64" spans="1:47" x14ac:dyDescent="0.25">
      <c r="A64" s="284">
        <f>'WIND ENERGY SYSTEMS'!A72</f>
        <v>0</v>
      </c>
      <c r="B64" s="340">
        <f>'WIND ENERGY SYSTEMS'!E72</f>
        <v>0</v>
      </c>
      <c r="C64" s="73">
        <f>'WIND ENERGY SYSTEMS'!J72</f>
        <v>0</v>
      </c>
      <c r="D64" s="233"/>
      <c r="E64" s="236"/>
      <c r="F64" s="264"/>
      <c r="G64" s="245">
        <f t="shared" si="1"/>
        <v>0</v>
      </c>
      <c r="H64" s="234"/>
      <c r="I64" s="234"/>
      <c r="J64" s="234"/>
      <c r="K64" s="224">
        <f t="shared" si="2"/>
        <v>0</v>
      </c>
      <c r="L64" s="234"/>
      <c r="M64" s="234"/>
      <c r="N64" s="234"/>
      <c r="O64" s="224">
        <f t="shared" si="3"/>
        <v>0</v>
      </c>
      <c r="P64" s="234"/>
      <c r="Q64" s="234"/>
      <c r="R64" s="234"/>
      <c r="S64" s="224">
        <f t="shared" si="4"/>
        <v>0</v>
      </c>
      <c r="T64" s="234"/>
      <c r="U64" s="234"/>
      <c r="V64" s="234"/>
      <c r="W64" s="224">
        <f t="shared" si="5"/>
        <v>0</v>
      </c>
      <c r="X64" s="234"/>
      <c r="Y64" s="234"/>
      <c r="Z64" s="234"/>
      <c r="AA64" s="224">
        <f t="shared" si="6"/>
        <v>0</v>
      </c>
      <c r="AB64" s="234"/>
      <c r="AC64" s="236"/>
      <c r="AD64" s="235"/>
      <c r="AE64" s="224">
        <f t="shared" si="7"/>
        <v>0</v>
      </c>
      <c r="AF64" s="234"/>
      <c r="AG64" s="234"/>
      <c r="AH64" s="234"/>
      <c r="AI64" s="224">
        <f t="shared" si="8"/>
        <v>0</v>
      </c>
      <c r="AJ64" s="234"/>
      <c r="AK64" s="234"/>
      <c r="AL64" s="234"/>
      <c r="AM64" s="224">
        <f t="shared" si="9"/>
        <v>0</v>
      </c>
      <c r="AN64" s="234"/>
      <c r="AO64" s="234"/>
      <c r="AP64" s="234"/>
      <c r="AQ64" s="226">
        <f t="shared" si="10"/>
        <v>0</v>
      </c>
      <c r="AR64" s="246">
        <f t="shared" si="11"/>
        <v>0</v>
      </c>
      <c r="AS64" s="346">
        <f t="shared" si="12"/>
        <v>0</v>
      </c>
      <c r="AT64" s="350">
        <f t="shared" si="13"/>
        <v>0</v>
      </c>
      <c r="AU64" s="284">
        <f t="shared" si="14"/>
        <v>0</v>
      </c>
    </row>
    <row r="65" spans="1:47" x14ac:dyDescent="0.25">
      <c r="A65" s="284">
        <f>'WIND ENERGY SYSTEMS'!A73</f>
        <v>0</v>
      </c>
      <c r="B65" s="340">
        <f>'WIND ENERGY SYSTEMS'!E73</f>
        <v>0</v>
      </c>
      <c r="C65" s="73">
        <f>'WIND ENERGY SYSTEMS'!J73</f>
        <v>0</v>
      </c>
      <c r="D65" s="233"/>
      <c r="E65" s="236"/>
      <c r="F65" s="264"/>
      <c r="G65" s="245">
        <f t="shared" si="1"/>
        <v>0</v>
      </c>
      <c r="H65" s="234"/>
      <c r="I65" s="234"/>
      <c r="J65" s="234"/>
      <c r="K65" s="224">
        <f t="shared" si="2"/>
        <v>0</v>
      </c>
      <c r="L65" s="234"/>
      <c r="M65" s="234"/>
      <c r="N65" s="234"/>
      <c r="O65" s="224">
        <f t="shared" si="3"/>
        <v>0</v>
      </c>
      <c r="P65" s="234"/>
      <c r="Q65" s="234"/>
      <c r="R65" s="234"/>
      <c r="S65" s="224">
        <f t="shared" si="4"/>
        <v>0</v>
      </c>
      <c r="T65" s="234"/>
      <c r="U65" s="234"/>
      <c r="V65" s="234"/>
      <c r="W65" s="224">
        <f t="shared" si="5"/>
        <v>0</v>
      </c>
      <c r="X65" s="234"/>
      <c r="Y65" s="234"/>
      <c r="Z65" s="234"/>
      <c r="AA65" s="224">
        <f t="shared" si="6"/>
        <v>0</v>
      </c>
      <c r="AB65" s="234"/>
      <c r="AC65" s="236"/>
      <c r="AD65" s="235"/>
      <c r="AE65" s="224">
        <f t="shared" si="7"/>
        <v>0</v>
      </c>
      <c r="AF65" s="234"/>
      <c r="AG65" s="234"/>
      <c r="AH65" s="234"/>
      <c r="AI65" s="224">
        <f t="shared" si="8"/>
        <v>0</v>
      </c>
      <c r="AJ65" s="234"/>
      <c r="AK65" s="234"/>
      <c r="AL65" s="234"/>
      <c r="AM65" s="224">
        <f t="shared" si="9"/>
        <v>0</v>
      </c>
      <c r="AN65" s="234"/>
      <c r="AO65" s="234"/>
      <c r="AP65" s="234"/>
      <c r="AQ65" s="226">
        <f t="shared" si="10"/>
        <v>0</v>
      </c>
      <c r="AR65" s="246">
        <f t="shared" si="11"/>
        <v>0</v>
      </c>
      <c r="AS65" s="346">
        <f t="shared" si="12"/>
        <v>0</v>
      </c>
      <c r="AT65" s="350">
        <f t="shared" si="13"/>
        <v>0</v>
      </c>
      <c r="AU65" s="284">
        <f t="shared" si="14"/>
        <v>0</v>
      </c>
    </row>
    <row r="66" spans="1:47" x14ac:dyDescent="0.25">
      <c r="A66" s="284">
        <f>'WIND ENERGY SYSTEMS'!A74</f>
        <v>0</v>
      </c>
      <c r="B66" s="340">
        <f>'WIND ENERGY SYSTEMS'!E74</f>
        <v>0</v>
      </c>
      <c r="C66" s="73">
        <f>'WIND ENERGY SYSTEMS'!J74</f>
        <v>0</v>
      </c>
      <c r="D66" s="233"/>
      <c r="E66" s="236"/>
      <c r="F66" s="264"/>
      <c r="G66" s="245">
        <f t="shared" si="1"/>
        <v>0</v>
      </c>
      <c r="H66" s="234"/>
      <c r="I66" s="234"/>
      <c r="J66" s="234"/>
      <c r="K66" s="224">
        <f t="shared" si="2"/>
        <v>0</v>
      </c>
      <c r="L66" s="234"/>
      <c r="M66" s="234"/>
      <c r="N66" s="234"/>
      <c r="O66" s="224">
        <f t="shared" si="3"/>
        <v>0</v>
      </c>
      <c r="P66" s="234"/>
      <c r="Q66" s="234"/>
      <c r="R66" s="234"/>
      <c r="S66" s="224">
        <f t="shared" si="4"/>
        <v>0</v>
      </c>
      <c r="T66" s="234"/>
      <c r="U66" s="234"/>
      <c r="V66" s="234"/>
      <c r="W66" s="224">
        <f t="shared" si="5"/>
        <v>0</v>
      </c>
      <c r="X66" s="234"/>
      <c r="Y66" s="234"/>
      <c r="Z66" s="234"/>
      <c r="AA66" s="224">
        <f t="shared" si="6"/>
        <v>0</v>
      </c>
      <c r="AB66" s="234"/>
      <c r="AC66" s="236"/>
      <c r="AD66" s="235"/>
      <c r="AE66" s="224">
        <f t="shared" si="7"/>
        <v>0</v>
      </c>
      <c r="AF66" s="234"/>
      <c r="AG66" s="234"/>
      <c r="AH66" s="234"/>
      <c r="AI66" s="224">
        <f t="shared" si="8"/>
        <v>0</v>
      </c>
      <c r="AJ66" s="234"/>
      <c r="AK66" s="234"/>
      <c r="AL66" s="234"/>
      <c r="AM66" s="224">
        <f t="shared" si="9"/>
        <v>0</v>
      </c>
      <c r="AN66" s="234"/>
      <c r="AO66" s="234"/>
      <c r="AP66" s="234"/>
      <c r="AQ66" s="226">
        <f t="shared" si="10"/>
        <v>0</v>
      </c>
      <c r="AR66" s="246">
        <f t="shared" si="11"/>
        <v>0</v>
      </c>
      <c r="AS66" s="346">
        <f t="shared" si="12"/>
        <v>0</v>
      </c>
      <c r="AT66" s="350">
        <f t="shared" si="13"/>
        <v>0</v>
      </c>
      <c r="AU66" s="284">
        <f t="shared" si="14"/>
        <v>0</v>
      </c>
    </row>
    <row r="67" spans="1:47" x14ac:dyDescent="0.25">
      <c r="A67" s="284">
        <f>'WIND ENERGY SYSTEMS'!A75</f>
        <v>0</v>
      </c>
      <c r="B67" s="340">
        <f>'WIND ENERGY SYSTEMS'!E75</f>
        <v>0</v>
      </c>
      <c r="C67" s="73">
        <f>'WIND ENERGY SYSTEMS'!J75</f>
        <v>0</v>
      </c>
      <c r="D67" s="233"/>
      <c r="E67" s="236"/>
      <c r="F67" s="264"/>
      <c r="G67" s="245">
        <f t="shared" si="1"/>
        <v>0</v>
      </c>
      <c r="H67" s="234"/>
      <c r="I67" s="234"/>
      <c r="J67" s="234"/>
      <c r="K67" s="224">
        <f t="shared" si="2"/>
        <v>0</v>
      </c>
      <c r="L67" s="234"/>
      <c r="M67" s="234"/>
      <c r="N67" s="234"/>
      <c r="O67" s="224">
        <f t="shared" si="3"/>
        <v>0</v>
      </c>
      <c r="P67" s="234"/>
      <c r="Q67" s="234"/>
      <c r="R67" s="234"/>
      <c r="S67" s="224">
        <f t="shared" si="4"/>
        <v>0</v>
      </c>
      <c r="T67" s="234"/>
      <c r="U67" s="234"/>
      <c r="V67" s="234"/>
      <c r="W67" s="224">
        <f t="shared" si="5"/>
        <v>0</v>
      </c>
      <c r="X67" s="234"/>
      <c r="Y67" s="234"/>
      <c r="Z67" s="234"/>
      <c r="AA67" s="224">
        <f t="shared" si="6"/>
        <v>0</v>
      </c>
      <c r="AB67" s="234"/>
      <c r="AC67" s="236"/>
      <c r="AD67" s="235"/>
      <c r="AE67" s="224">
        <f t="shared" si="7"/>
        <v>0</v>
      </c>
      <c r="AF67" s="234"/>
      <c r="AG67" s="234"/>
      <c r="AH67" s="234"/>
      <c r="AI67" s="224">
        <f t="shared" si="8"/>
        <v>0</v>
      </c>
      <c r="AJ67" s="234"/>
      <c r="AK67" s="234"/>
      <c r="AL67" s="234"/>
      <c r="AM67" s="224">
        <f t="shared" si="9"/>
        <v>0</v>
      </c>
      <c r="AN67" s="234"/>
      <c r="AO67" s="234"/>
      <c r="AP67" s="234"/>
      <c r="AQ67" s="226">
        <f t="shared" si="10"/>
        <v>0</v>
      </c>
      <c r="AR67" s="246">
        <f t="shared" si="11"/>
        <v>0</v>
      </c>
      <c r="AS67" s="346">
        <f t="shared" si="12"/>
        <v>0</v>
      </c>
      <c r="AT67" s="350">
        <f t="shared" si="13"/>
        <v>0</v>
      </c>
      <c r="AU67" s="284">
        <f t="shared" si="14"/>
        <v>0</v>
      </c>
    </row>
    <row r="68" spans="1:47" x14ac:dyDescent="0.25">
      <c r="A68" s="284">
        <f>'WIND ENERGY SYSTEMS'!A76</f>
        <v>0</v>
      </c>
      <c r="B68" s="340">
        <f>'WIND ENERGY SYSTEMS'!E76</f>
        <v>0</v>
      </c>
      <c r="C68" s="73">
        <f>'WIND ENERGY SYSTEMS'!J76</f>
        <v>0</v>
      </c>
      <c r="D68" s="233"/>
      <c r="E68" s="236"/>
      <c r="F68" s="264"/>
      <c r="G68" s="245">
        <f t="shared" si="1"/>
        <v>0</v>
      </c>
      <c r="H68" s="234"/>
      <c r="I68" s="234"/>
      <c r="J68" s="234"/>
      <c r="K68" s="224">
        <f t="shared" si="2"/>
        <v>0</v>
      </c>
      <c r="L68" s="234"/>
      <c r="M68" s="234"/>
      <c r="N68" s="234"/>
      <c r="O68" s="224">
        <f t="shared" si="3"/>
        <v>0</v>
      </c>
      <c r="P68" s="234"/>
      <c r="Q68" s="234"/>
      <c r="R68" s="234"/>
      <c r="S68" s="224">
        <f t="shared" si="4"/>
        <v>0</v>
      </c>
      <c r="T68" s="234"/>
      <c r="U68" s="234"/>
      <c r="V68" s="234"/>
      <c r="W68" s="224">
        <f t="shared" si="5"/>
        <v>0</v>
      </c>
      <c r="X68" s="234"/>
      <c r="Y68" s="234"/>
      <c r="Z68" s="234"/>
      <c r="AA68" s="224">
        <f t="shared" si="6"/>
        <v>0</v>
      </c>
      <c r="AB68" s="234"/>
      <c r="AC68" s="236"/>
      <c r="AD68" s="235"/>
      <c r="AE68" s="224">
        <f t="shared" si="7"/>
        <v>0</v>
      </c>
      <c r="AF68" s="234"/>
      <c r="AG68" s="234"/>
      <c r="AH68" s="234"/>
      <c r="AI68" s="224">
        <f t="shared" si="8"/>
        <v>0</v>
      </c>
      <c r="AJ68" s="234"/>
      <c r="AK68" s="234"/>
      <c r="AL68" s="234"/>
      <c r="AM68" s="224">
        <f t="shared" si="9"/>
        <v>0</v>
      </c>
      <c r="AN68" s="234"/>
      <c r="AO68" s="234"/>
      <c r="AP68" s="234"/>
      <c r="AQ68" s="226">
        <f t="shared" si="10"/>
        <v>0</v>
      </c>
      <c r="AR68" s="246">
        <f t="shared" si="11"/>
        <v>0</v>
      </c>
      <c r="AS68" s="346">
        <f t="shared" si="12"/>
        <v>0</v>
      </c>
      <c r="AT68" s="350">
        <f t="shared" si="13"/>
        <v>0</v>
      </c>
      <c r="AU68" s="284">
        <f t="shared" si="14"/>
        <v>0</v>
      </c>
    </row>
    <row r="69" spans="1:47" x14ac:dyDescent="0.25">
      <c r="A69" s="284">
        <f>'WIND ENERGY SYSTEMS'!A77</f>
        <v>0</v>
      </c>
      <c r="B69" s="340">
        <f>'WIND ENERGY SYSTEMS'!E77</f>
        <v>0</v>
      </c>
      <c r="C69" s="73">
        <f>'WIND ENERGY SYSTEMS'!J77</f>
        <v>0</v>
      </c>
      <c r="D69" s="233"/>
      <c r="E69" s="236"/>
      <c r="F69" s="264"/>
      <c r="G69" s="245">
        <f t="shared" si="1"/>
        <v>0</v>
      </c>
      <c r="H69" s="234"/>
      <c r="I69" s="234"/>
      <c r="J69" s="234"/>
      <c r="K69" s="224">
        <f t="shared" si="2"/>
        <v>0</v>
      </c>
      <c r="L69" s="234"/>
      <c r="M69" s="234"/>
      <c r="N69" s="234"/>
      <c r="O69" s="224">
        <f t="shared" si="3"/>
        <v>0</v>
      </c>
      <c r="P69" s="234"/>
      <c r="Q69" s="234"/>
      <c r="R69" s="234"/>
      <c r="S69" s="224">
        <f t="shared" si="4"/>
        <v>0</v>
      </c>
      <c r="T69" s="234"/>
      <c r="U69" s="234"/>
      <c r="V69" s="234"/>
      <c r="W69" s="224">
        <f t="shared" si="5"/>
        <v>0</v>
      </c>
      <c r="X69" s="234"/>
      <c r="Y69" s="234"/>
      <c r="Z69" s="234"/>
      <c r="AA69" s="224">
        <f t="shared" si="6"/>
        <v>0</v>
      </c>
      <c r="AB69" s="234"/>
      <c r="AC69" s="236"/>
      <c r="AD69" s="235"/>
      <c r="AE69" s="224">
        <f t="shared" si="7"/>
        <v>0</v>
      </c>
      <c r="AF69" s="234"/>
      <c r="AG69" s="234"/>
      <c r="AH69" s="234"/>
      <c r="AI69" s="224">
        <f t="shared" si="8"/>
        <v>0</v>
      </c>
      <c r="AJ69" s="234"/>
      <c r="AK69" s="234"/>
      <c r="AL69" s="234"/>
      <c r="AM69" s="224">
        <f t="shared" si="9"/>
        <v>0</v>
      </c>
      <c r="AN69" s="234"/>
      <c r="AO69" s="234"/>
      <c r="AP69" s="234"/>
      <c r="AQ69" s="226">
        <f t="shared" si="10"/>
        <v>0</v>
      </c>
      <c r="AR69" s="246">
        <f t="shared" si="11"/>
        <v>0</v>
      </c>
      <c r="AS69" s="346">
        <f t="shared" si="12"/>
        <v>0</v>
      </c>
      <c r="AT69" s="350">
        <f t="shared" si="13"/>
        <v>0</v>
      </c>
      <c r="AU69" s="284">
        <f t="shared" si="14"/>
        <v>0</v>
      </c>
    </row>
    <row r="70" spans="1:47" x14ac:dyDescent="0.25">
      <c r="A70" s="284">
        <f>'WIND ENERGY SYSTEMS'!A78</f>
        <v>0</v>
      </c>
      <c r="B70" s="340">
        <f>'WIND ENERGY SYSTEMS'!E78</f>
        <v>0</v>
      </c>
      <c r="C70" s="73">
        <f>'WIND ENERGY SYSTEMS'!J78</f>
        <v>0</v>
      </c>
      <c r="D70" s="233"/>
      <c r="E70" s="236"/>
      <c r="F70" s="264"/>
      <c r="G70" s="245">
        <f t="shared" si="1"/>
        <v>0</v>
      </c>
      <c r="H70" s="234"/>
      <c r="I70" s="234"/>
      <c r="J70" s="234"/>
      <c r="K70" s="224">
        <f t="shared" si="2"/>
        <v>0</v>
      </c>
      <c r="L70" s="234"/>
      <c r="M70" s="234"/>
      <c r="N70" s="234"/>
      <c r="O70" s="224">
        <f t="shared" si="3"/>
        <v>0</v>
      </c>
      <c r="P70" s="234"/>
      <c r="Q70" s="234"/>
      <c r="R70" s="234"/>
      <c r="S70" s="224">
        <f t="shared" si="4"/>
        <v>0</v>
      </c>
      <c r="T70" s="234"/>
      <c r="U70" s="234"/>
      <c r="V70" s="234"/>
      <c r="W70" s="224">
        <f t="shared" si="5"/>
        <v>0</v>
      </c>
      <c r="X70" s="234"/>
      <c r="Y70" s="234"/>
      <c r="Z70" s="234"/>
      <c r="AA70" s="224">
        <f t="shared" si="6"/>
        <v>0</v>
      </c>
      <c r="AB70" s="234"/>
      <c r="AC70" s="236"/>
      <c r="AD70" s="235"/>
      <c r="AE70" s="224">
        <f t="shared" si="7"/>
        <v>0</v>
      </c>
      <c r="AF70" s="234"/>
      <c r="AG70" s="234"/>
      <c r="AH70" s="234"/>
      <c r="AI70" s="224">
        <f t="shared" si="8"/>
        <v>0</v>
      </c>
      <c r="AJ70" s="234"/>
      <c r="AK70" s="234"/>
      <c r="AL70" s="234"/>
      <c r="AM70" s="224">
        <f t="shared" si="9"/>
        <v>0</v>
      </c>
      <c r="AN70" s="234"/>
      <c r="AO70" s="234"/>
      <c r="AP70" s="234"/>
      <c r="AQ70" s="226">
        <f t="shared" si="10"/>
        <v>0</v>
      </c>
      <c r="AR70" s="246">
        <f t="shared" si="11"/>
        <v>0</v>
      </c>
      <c r="AS70" s="346">
        <f t="shared" si="12"/>
        <v>0</v>
      </c>
      <c r="AT70" s="350">
        <f t="shared" si="13"/>
        <v>0</v>
      </c>
      <c r="AU70" s="284">
        <f t="shared" si="14"/>
        <v>0</v>
      </c>
    </row>
    <row r="71" spans="1:47" x14ac:dyDescent="0.25">
      <c r="A71" s="284">
        <f>'WIND ENERGY SYSTEMS'!A85</f>
        <v>0</v>
      </c>
      <c r="B71" s="340">
        <f>'WIND ENERGY SYSTEMS'!E85</f>
        <v>0</v>
      </c>
      <c r="C71" s="73">
        <f>'WIND ENERGY SYSTEMS'!J85</f>
        <v>0</v>
      </c>
      <c r="D71" s="233"/>
      <c r="E71" s="236"/>
      <c r="F71" s="264"/>
      <c r="G71" s="245">
        <f t="shared" si="1"/>
        <v>0</v>
      </c>
      <c r="H71" s="234"/>
      <c r="I71" s="234"/>
      <c r="J71" s="234"/>
      <c r="K71" s="224">
        <f t="shared" si="2"/>
        <v>0</v>
      </c>
      <c r="L71" s="234"/>
      <c r="M71" s="234"/>
      <c r="N71" s="234"/>
      <c r="O71" s="224">
        <f t="shared" si="3"/>
        <v>0</v>
      </c>
      <c r="P71" s="234"/>
      <c r="Q71" s="234"/>
      <c r="R71" s="234"/>
      <c r="S71" s="224">
        <f t="shared" si="4"/>
        <v>0</v>
      </c>
      <c r="T71" s="234"/>
      <c r="U71" s="234"/>
      <c r="V71" s="234"/>
      <c r="W71" s="224">
        <f t="shared" si="5"/>
        <v>0</v>
      </c>
      <c r="X71" s="234"/>
      <c r="Y71" s="234"/>
      <c r="Z71" s="234"/>
      <c r="AA71" s="224">
        <f t="shared" si="6"/>
        <v>0</v>
      </c>
      <c r="AB71" s="234"/>
      <c r="AC71" s="236"/>
      <c r="AD71" s="235"/>
      <c r="AE71" s="224">
        <f t="shared" si="7"/>
        <v>0</v>
      </c>
      <c r="AF71" s="234"/>
      <c r="AG71" s="234"/>
      <c r="AH71" s="234"/>
      <c r="AI71" s="224">
        <f t="shared" si="8"/>
        <v>0</v>
      </c>
      <c r="AJ71" s="234"/>
      <c r="AK71" s="234"/>
      <c r="AL71" s="234"/>
      <c r="AM71" s="224">
        <f t="shared" si="9"/>
        <v>0</v>
      </c>
      <c r="AN71" s="234"/>
      <c r="AO71" s="234"/>
      <c r="AP71" s="234"/>
      <c r="AQ71" s="226">
        <f t="shared" si="10"/>
        <v>0</v>
      </c>
      <c r="AR71" s="246">
        <f t="shared" si="11"/>
        <v>0</v>
      </c>
      <c r="AS71" s="346">
        <f t="shared" si="12"/>
        <v>0</v>
      </c>
      <c r="AT71" s="350">
        <f t="shared" si="13"/>
        <v>0</v>
      </c>
      <c r="AU71" s="284">
        <f t="shared" si="14"/>
        <v>0</v>
      </c>
    </row>
    <row r="72" spans="1:47" ht="15.75" thickBot="1" x14ac:dyDescent="0.3">
      <c r="A72" s="284">
        <f>'WIND ENERGY SYSTEMS'!A86</f>
        <v>0</v>
      </c>
      <c r="B72" s="340">
        <f>'WIND ENERGY SYSTEMS'!E86</f>
        <v>0</v>
      </c>
      <c r="C72" s="73">
        <f>'WIND ENERGY SYSTEMS'!J86</f>
        <v>0</v>
      </c>
      <c r="D72" s="233"/>
      <c r="E72" s="236"/>
      <c r="F72" s="264"/>
      <c r="G72" s="245">
        <f t="shared" si="1"/>
        <v>0</v>
      </c>
      <c r="H72" s="234"/>
      <c r="I72" s="234"/>
      <c r="J72" s="234"/>
      <c r="K72" s="224">
        <f t="shared" si="2"/>
        <v>0</v>
      </c>
      <c r="L72" s="234"/>
      <c r="M72" s="234"/>
      <c r="N72" s="234"/>
      <c r="O72" s="224">
        <f t="shared" si="3"/>
        <v>0</v>
      </c>
      <c r="P72" s="234"/>
      <c r="Q72" s="234"/>
      <c r="R72" s="234"/>
      <c r="S72" s="224">
        <f t="shared" si="4"/>
        <v>0</v>
      </c>
      <c r="T72" s="234"/>
      <c r="U72" s="234"/>
      <c r="V72" s="234"/>
      <c r="W72" s="224">
        <f t="shared" si="5"/>
        <v>0</v>
      </c>
      <c r="X72" s="234"/>
      <c r="Y72" s="234"/>
      <c r="Z72" s="234"/>
      <c r="AA72" s="224">
        <f t="shared" si="6"/>
        <v>0</v>
      </c>
      <c r="AB72" s="234"/>
      <c r="AC72" s="236"/>
      <c r="AD72" s="235"/>
      <c r="AE72" s="224">
        <f t="shared" si="7"/>
        <v>0</v>
      </c>
      <c r="AF72" s="234"/>
      <c r="AG72" s="234"/>
      <c r="AH72" s="234"/>
      <c r="AI72" s="224">
        <f t="shared" si="8"/>
        <v>0</v>
      </c>
      <c r="AJ72" s="234"/>
      <c r="AK72" s="234"/>
      <c r="AL72" s="234"/>
      <c r="AM72" s="224">
        <f t="shared" si="9"/>
        <v>0</v>
      </c>
      <c r="AN72" s="234"/>
      <c r="AO72" s="234"/>
      <c r="AP72" s="234"/>
      <c r="AQ72" s="226">
        <f t="shared" si="10"/>
        <v>0</v>
      </c>
      <c r="AR72" s="246">
        <f t="shared" si="11"/>
        <v>0</v>
      </c>
      <c r="AS72" s="346">
        <f t="shared" si="12"/>
        <v>0</v>
      </c>
      <c r="AT72" s="350">
        <f t="shared" si="13"/>
        <v>0</v>
      </c>
      <c r="AU72" s="284">
        <f t="shared" si="14"/>
        <v>0</v>
      </c>
    </row>
    <row r="73" spans="1:47" ht="15.75" thickBot="1" x14ac:dyDescent="0.3">
      <c r="A73" s="240" t="s">
        <v>153</v>
      </c>
      <c r="B73" s="341"/>
      <c r="C73" s="348">
        <f>SUM(C11:C72)</f>
        <v>0</v>
      </c>
      <c r="D73" s="347"/>
      <c r="E73" s="274">
        <f>SUM(E11:E72)</f>
        <v>0</v>
      </c>
      <c r="F73" s="241"/>
      <c r="G73" s="274">
        <f>SUM(G11:G72)</f>
        <v>0</v>
      </c>
      <c r="H73" s="241"/>
      <c r="I73" s="242">
        <f>SUM(I11:I72)</f>
        <v>0</v>
      </c>
      <c r="J73" s="241"/>
      <c r="K73" s="242">
        <f>SUM(K11:K72)</f>
        <v>0</v>
      </c>
      <c r="L73" s="241"/>
      <c r="M73" s="242">
        <f>SUM(M11:M72)</f>
        <v>0</v>
      </c>
      <c r="N73" s="241"/>
      <c r="O73" s="242">
        <f>SUM(O11:O72)</f>
        <v>0</v>
      </c>
      <c r="P73" s="241"/>
      <c r="Q73" s="242">
        <f>SUM(Q11:Q72)</f>
        <v>0</v>
      </c>
      <c r="R73" s="241"/>
      <c r="S73" s="242">
        <f>SUM(S11:S72)</f>
        <v>0</v>
      </c>
      <c r="T73" s="241"/>
      <c r="U73" s="242">
        <f>SUM(U11:U72)</f>
        <v>0</v>
      </c>
      <c r="V73" s="241"/>
      <c r="W73" s="242">
        <f>SUM(W11:W72)</f>
        <v>0</v>
      </c>
      <c r="X73" s="241"/>
      <c r="Y73" s="242">
        <f>SUM(Y11:Y72)</f>
        <v>0</v>
      </c>
      <c r="Z73" s="241"/>
      <c r="AA73" s="242">
        <f>SUM(AA11:AA72)</f>
        <v>0</v>
      </c>
      <c r="AB73" s="241"/>
      <c r="AC73" s="242">
        <f>SUM(AC11:AC72)</f>
        <v>0</v>
      </c>
      <c r="AD73" s="241"/>
      <c r="AE73" s="242">
        <f>SUM(AE11:AE72)</f>
        <v>0</v>
      </c>
      <c r="AF73" s="241"/>
      <c r="AG73" s="242">
        <f>SUM(AG11:AG72)</f>
        <v>0</v>
      </c>
      <c r="AH73" s="241"/>
      <c r="AI73" s="242">
        <f>SUM(AI11:AI72)</f>
        <v>0</v>
      </c>
      <c r="AJ73" s="241"/>
      <c r="AK73" s="242">
        <f>SUM(AK11:AK72)</f>
        <v>0</v>
      </c>
      <c r="AL73" s="241"/>
      <c r="AM73" s="242">
        <f>SUM(AM11:AM72)</f>
        <v>0</v>
      </c>
      <c r="AN73" s="241"/>
      <c r="AO73" s="242">
        <f>SUM(AO11:AO72)</f>
        <v>0</v>
      </c>
      <c r="AP73" s="241"/>
      <c r="AQ73" s="244">
        <f>SUM(AQ11:AQ72)</f>
        <v>0</v>
      </c>
      <c r="AR73" s="275">
        <f>SUM(AR11:AR72)</f>
        <v>0</v>
      </c>
      <c r="AS73" s="275">
        <f>SUM(AS11:AS72)</f>
        <v>0</v>
      </c>
      <c r="AT73" s="275">
        <f>SUM(AT11:AT72)</f>
        <v>0</v>
      </c>
      <c r="AU73" s="106"/>
    </row>
  </sheetData>
  <sheetProtection password="CA39" sheet="1" objects="1" scenarios="1" selectLockedCells="1"/>
  <pageMargins left="0.7" right="0.7" top="0.25" bottom="0.25" header="0.3" footer="0.3"/>
  <pageSetup paperSize="5" scale="36" fitToWidth="0" orientation="landscape" horizontalDpi="4294967293" verticalDpi="4294967293" r:id="rId1"/>
  <rowBreaks count="1" manualBreakCount="1">
    <brk id="4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topLeftCell="F1" workbookViewId="0">
      <selection activeCell="G35" sqref="G35"/>
    </sheetView>
  </sheetViews>
  <sheetFormatPr defaultRowHeight="15" x14ac:dyDescent="0.25"/>
  <cols>
    <col min="1" max="1" width="20.28515625" customWidth="1"/>
    <col min="2" max="2" width="15.42578125" customWidth="1"/>
    <col min="3" max="3" width="7.28515625" customWidth="1"/>
    <col min="4" max="4" width="14.42578125" customWidth="1"/>
    <col min="5" max="5" width="9" customWidth="1"/>
    <col min="6" max="6" width="27.42578125" customWidth="1"/>
    <col min="7" max="7" width="26.140625" bestFit="1" customWidth="1"/>
    <col min="8" max="8" width="22" customWidth="1"/>
    <col min="9" max="9" width="25.5703125" bestFit="1" customWidth="1"/>
    <col min="10" max="10" width="21.5703125" bestFit="1" customWidth="1"/>
    <col min="11" max="11" width="21.5703125" customWidth="1"/>
    <col min="12" max="12" width="9" customWidth="1"/>
    <col min="13" max="13" width="15.85546875" customWidth="1"/>
    <col min="14" max="14" width="11.7109375" customWidth="1"/>
    <col min="15" max="15" width="17" bestFit="1" customWidth="1"/>
    <col min="16" max="16" width="21.5703125" bestFit="1" customWidth="1"/>
  </cols>
  <sheetData>
    <row r="1" spans="1:12" ht="21" x14ac:dyDescent="0.35">
      <c r="B1" s="17" t="s">
        <v>73</v>
      </c>
      <c r="C1" s="17"/>
      <c r="D1" s="17"/>
      <c r="E1" s="17"/>
      <c r="F1" s="17"/>
      <c r="G1" s="17"/>
    </row>
    <row r="2" spans="1:12" ht="15.75" thickBot="1" x14ac:dyDescent="0.3"/>
    <row r="3" spans="1:12" ht="15.75" thickBot="1" x14ac:dyDescent="0.3">
      <c r="A3" s="40" t="str">
        <f>'WIND ENERGY SYSTEMS'!A2</f>
        <v>REPORTING YEAR</v>
      </c>
      <c r="B3" s="261">
        <f>'WIND ENERGY SYSTEMS'!B2</f>
        <v>2014</v>
      </c>
    </row>
    <row r="4" spans="1:12" ht="15.75" thickBot="1" x14ac:dyDescent="0.3">
      <c r="A4" s="41" t="str">
        <f>'WIND ENERGY SYSTEMS'!A3</f>
        <v>TAX YEAR</v>
      </c>
      <c r="B4" s="64">
        <f>'WIND ENERGY SYSTEMS'!B3</f>
        <v>2015</v>
      </c>
      <c r="H4" s="16" t="s">
        <v>13</v>
      </c>
    </row>
    <row r="5" spans="1:12" x14ac:dyDescent="0.25">
      <c r="A5" s="42" t="str">
        <f>'WIND ENERGY SYSTEMS'!A4</f>
        <v>NAME OF WIND PARK</v>
      </c>
      <c r="B5" s="65">
        <f>'WIND ENERGY SYSTEMS'!B4</f>
        <v>0</v>
      </c>
    </row>
    <row r="6" spans="1:12" x14ac:dyDescent="0.25">
      <c r="A6" s="78" t="str">
        <f>'WIND ENERGY SYSTEMS'!A5</f>
        <v>COUNTY</v>
      </c>
      <c r="B6" s="79">
        <f>'WIND ENERGY SYSTEMS'!B5</f>
        <v>0</v>
      </c>
    </row>
    <row r="7" spans="1:12" ht="15.75" thickBot="1" x14ac:dyDescent="0.3">
      <c r="A7" s="13" t="str">
        <f>'WIND ENERGY SYSTEMS'!A6</f>
        <v>OWNER</v>
      </c>
      <c r="B7" s="103">
        <f>'WIND ENERGY SYSTEMS'!B6</f>
        <v>0</v>
      </c>
    </row>
    <row r="9" spans="1:12" ht="15.75" thickBot="1" x14ac:dyDescent="0.3"/>
    <row r="10" spans="1:12" ht="15.75" thickBot="1" x14ac:dyDescent="0.3">
      <c r="I10" s="69" t="s">
        <v>66</v>
      </c>
      <c r="J10" s="51"/>
      <c r="K10" s="277">
        <f>$B$3</f>
        <v>2014</v>
      </c>
      <c r="L10" s="91"/>
    </row>
    <row r="11" spans="1:12" x14ac:dyDescent="0.25">
      <c r="A11" s="55" t="s">
        <v>50</v>
      </c>
      <c r="B11" s="352"/>
      <c r="C11" s="56" t="s">
        <v>15</v>
      </c>
      <c r="D11" s="77" t="s">
        <v>51</v>
      </c>
      <c r="E11" s="88" t="s">
        <v>14</v>
      </c>
      <c r="F11" s="33" t="s">
        <v>63</v>
      </c>
      <c r="G11" s="1" t="s">
        <v>56</v>
      </c>
      <c r="H11" s="33" t="s">
        <v>3</v>
      </c>
      <c r="I11" s="20" t="s">
        <v>67</v>
      </c>
      <c r="J11" s="74"/>
      <c r="K11" s="74"/>
      <c r="L11" s="82"/>
    </row>
    <row r="12" spans="1:12" x14ac:dyDescent="0.25">
      <c r="A12" s="57" t="s">
        <v>49</v>
      </c>
      <c r="B12" s="58" t="s">
        <v>1</v>
      </c>
      <c r="C12" s="58" t="s">
        <v>16</v>
      </c>
      <c r="D12" s="84" t="s">
        <v>9</v>
      </c>
      <c r="E12" s="89" t="s">
        <v>53</v>
      </c>
      <c r="F12" s="2" t="s">
        <v>64</v>
      </c>
      <c r="G12" s="6" t="s">
        <v>57</v>
      </c>
      <c r="H12" s="68" t="s">
        <v>47</v>
      </c>
      <c r="I12" s="86" t="s">
        <v>57</v>
      </c>
      <c r="J12" s="68" t="s">
        <v>44</v>
      </c>
      <c r="K12" s="68" t="s">
        <v>68</v>
      </c>
      <c r="L12" s="21" t="s">
        <v>30</v>
      </c>
    </row>
    <row r="13" spans="1:12" ht="15.75" thickBot="1" x14ac:dyDescent="0.3">
      <c r="A13" s="81" t="s">
        <v>5</v>
      </c>
      <c r="B13" s="8"/>
      <c r="C13" s="8"/>
      <c r="D13" s="101" t="s">
        <v>52</v>
      </c>
      <c r="E13" s="90"/>
      <c r="F13" s="39"/>
      <c r="G13" s="44" t="s">
        <v>63</v>
      </c>
      <c r="H13" s="12" t="s">
        <v>72</v>
      </c>
      <c r="I13" s="87" t="s">
        <v>63</v>
      </c>
      <c r="J13" s="39"/>
      <c r="K13" s="39"/>
      <c r="L13" s="83"/>
    </row>
    <row r="14" spans="1:12" x14ac:dyDescent="0.25">
      <c r="A14" s="158"/>
      <c r="B14" s="351"/>
      <c r="C14" s="362"/>
      <c r="D14" s="351"/>
      <c r="E14" s="427"/>
      <c r="F14" s="115" t="s">
        <v>79</v>
      </c>
      <c r="G14" s="163"/>
      <c r="H14" s="164"/>
      <c r="I14" s="100">
        <f>G14-H14</f>
        <v>0</v>
      </c>
      <c r="J14" s="168"/>
      <c r="K14" s="168"/>
      <c r="L14" s="171"/>
    </row>
    <row r="15" spans="1:12" x14ac:dyDescent="0.25">
      <c r="A15" s="143"/>
      <c r="B15" s="351"/>
      <c r="C15" s="160"/>
      <c r="D15" s="351"/>
      <c r="E15" s="160"/>
      <c r="F15" s="80" t="s">
        <v>79</v>
      </c>
      <c r="G15" s="165"/>
      <c r="H15" s="166"/>
      <c r="I15" s="73">
        <f t="shared" ref="I15:I20" si="0">G15-H15</f>
        <v>0</v>
      </c>
      <c r="J15" s="151"/>
      <c r="K15" s="151"/>
      <c r="L15" s="172"/>
    </row>
    <row r="16" spans="1:12" x14ac:dyDescent="0.25">
      <c r="A16" s="143"/>
      <c r="B16" s="351"/>
      <c r="C16" s="363"/>
      <c r="D16" s="351"/>
      <c r="E16" s="160"/>
      <c r="F16" s="80" t="s">
        <v>79</v>
      </c>
      <c r="G16" s="165"/>
      <c r="H16" s="167"/>
      <c r="I16" s="73">
        <f t="shared" si="0"/>
        <v>0</v>
      </c>
      <c r="J16" s="151"/>
      <c r="K16" s="151"/>
      <c r="L16" s="173"/>
    </row>
    <row r="17" spans="1:12" x14ac:dyDescent="0.25">
      <c r="A17" s="143"/>
      <c r="B17" s="151"/>
      <c r="C17" s="151"/>
      <c r="D17" s="144"/>
      <c r="E17" s="160"/>
      <c r="F17" s="80" t="s">
        <v>79</v>
      </c>
      <c r="G17" s="163"/>
      <c r="H17" s="166"/>
      <c r="I17" s="73">
        <f t="shared" si="0"/>
        <v>0</v>
      </c>
      <c r="J17" s="151"/>
      <c r="K17" s="151"/>
      <c r="L17" s="172"/>
    </row>
    <row r="18" spans="1:12" x14ac:dyDescent="0.25">
      <c r="A18" s="143"/>
      <c r="B18" s="151"/>
      <c r="C18" s="151"/>
      <c r="D18" s="144"/>
      <c r="E18" s="160"/>
      <c r="F18" s="80" t="s">
        <v>79</v>
      </c>
      <c r="G18" s="163"/>
      <c r="H18" s="166"/>
      <c r="I18" s="73">
        <f t="shared" si="0"/>
        <v>0</v>
      </c>
      <c r="J18" s="151"/>
      <c r="K18" s="151"/>
      <c r="L18" s="172"/>
    </row>
    <row r="19" spans="1:12" x14ac:dyDescent="0.25">
      <c r="A19" s="143"/>
      <c r="B19" s="151"/>
      <c r="C19" s="151"/>
      <c r="D19" s="144"/>
      <c r="E19" s="160"/>
      <c r="F19" s="80" t="s">
        <v>79</v>
      </c>
      <c r="G19" s="163"/>
      <c r="H19" s="166"/>
      <c r="I19" s="73">
        <f t="shared" si="0"/>
        <v>0</v>
      </c>
      <c r="J19" s="151"/>
      <c r="K19" s="151"/>
      <c r="L19" s="172"/>
    </row>
    <row r="20" spans="1:12" x14ac:dyDescent="0.25">
      <c r="A20" s="140"/>
      <c r="B20" s="151"/>
      <c r="C20" s="140"/>
      <c r="D20" s="140"/>
      <c r="E20" s="160"/>
      <c r="F20" s="80" t="s">
        <v>79</v>
      </c>
      <c r="G20" s="163"/>
      <c r="H20" s="142">
        <v>0</v>
      </c>
      <c r="I20" s="100">
        <f t="shared" si="0"/>
        <v>0</v>
      </c>
      <c r="J20" s="151"/>
      <c r="K20" s="151"/>
      <c r="L20" s="172"/>
    </row>
    <row r="21" spans="1:12" x14ac:dyDescent="0.25">
      <c r="A21" s="22" t="s">
        <v>80</v>
      </c>
      <c r="B21" s="140"/>
      <c r="C21" s="140"/>
      <c r="D21" s="140"/>
      <c r="E21" s="80">
        <f>SUM(E14:E20)</f>
        <v>0</v>
      </c>
      <c r="F21" s="22"/>
      <c r="G21" s="73">
        <f>SUM(G14:G20)</f>
        <v>0</v>
      </c>
      <c r="H21" s="73">
        <f>SUM(H14:H20)</f>
        <v>0</v>
      </c>
      <c r="I21" s="73">
        <f>SUM(I14:I20)</f>
        <v>0</v>
      </c>
      <c r="J21" s="140"/>
      <c r="K21" s="151"/>
      <c r="L21" s="98">
        <f>SUM(L14:L20)</f>
        <v>0</v>
      </c>
    </row>
    <row r="22" spans="1:12" x14ac:dyDescent="0.25">
      <c r="A22" s="140"/>
      <c r="B22" s="140"/>
      <c r="C22" s="140"/>
      <c r="D22" s="140"/>
      <c r="E22" s="140"/>
      <c r="F22" s="22"/>
      <c r="G22" s="140"/>
      <c r="H22" s="140"/>
      <c r="I22" s="22"/>
      <c r="J22" s="140"/>
      <c r="K22" s="151"/>
      <c r="L22" s="172"/>
    </row>
    <row r="23" spans="1:12" x14ac:dyDescent="0.25">
      <c r="A23" s="140"/>
      <c r="B23" s="159"/>
      <c r="C23" s="160"/>
      <c r="D23" s="161"/>
      <c r="E23" s="160"/>
      <c r="F23" s="80" t="s">
        <v>23</v>
      </c>
      <c r="G23" s="163"/>
      <c r="H23" s="142">
        <v>0</v>
      </c>
      <c r="I23" s="73">
        <f>G23-H23</f>
        <v>0</v>
      </c>
      <c r="J23" s="142"/>
      <c r="K23" s="151"/>
      <c r="L23" s="171"/>
    </row>
    <row r="24" spans="1:12" x14ac:dyDescent="0.25">
      <c r="A24" s="140"/>
      <c r="B24" s="151"/>
      <c r="C24" s="140"/>
      <c r="D24" s="140"/>
      <c r="E24" s="160"/>
      <c r="F24" s="80"/>
      <c r="G24" s="142"/>
      <c r="H24" s="142"/>
      <c r="I24" s="73"/>
      <c r="J24" s="151"/>
      <c r="K24" s="151"/>
      <c r="L24" s="172"/>
    </row>
    <row r="25" spans="1:12" x14ac:dyDescent="0.25">
      <c r="A25" s="140"/>
      <c r="B25" s="151"/>
      <c r="C25" s="151"/>
      <c r="D25" s="144"/>
      <c r="E25" s="160"/>
      <c r="F25" s="80" t="s">
        <v>54</v>
      </c>
      <c r="G25" s="163"/>
      <c r="H25" s="142">
        <v>0</v>
      </c>
      <c r="I25" s="73">
        <f>G25-H25</f>
        <v>0</v>
      </c>
      <c r="J25" s="151"/>
      <c r="K25" s="151"/>
      <c r="L25" s="171"/>
    </row>
    <row r="26" spans="1:12" x14ac:dyDescent="0.25">
      <c r="A26" s="140"/>
      <c r="B26" s="140"/>
      <c r="C26" s="140"/>
      <c r="D26" s="161"/>
      <c r="E26" s="160"/>
      <c r="F26" s="80"/>
      <c r="G26" s="142"/>
      <c r="H26" s="142"/>
      <c r="I26" s="142"/>
      <c r="J26" s="151"/>
      <c r="K26" s="151"/>
      <c r="L26" s="172"/>
    </row>
    <row r="27" spans="1:12" x14ac:dyDescent="0.25">
      <c r="A27" s="140"/>
      <c r="B27" s="151"/>
      <c r="C27" s="151"/>
      <c r="D27" s="161"/>
      <c r="E27" s="160"/>
      <c r="F27" s="80" t="s">
        <v>65</v>
      </c>
      <c r="G27" s="163"/>
      <c r="H27" s="142">
        <v>0</v>
      </c>
      <c r="I27" s="73">
        <f t="shared" ref="I27" si="1">G27-H27</f>
        <v>0</v>
      </c>
      <c r="J27" s="151"/>
      <c r="K27" s="151"/>
      <c r="L27" s="171"/>
    </row>
    <row r="28" spans="1:12" x14ac:dyDescent="0.25">
      <c r="A28" s="140"/>
      <c r="B28" s="151"/>
      <c r="C28" s="151"/>
      <c r="D28" s="161"/>
      <c r="E28" s="160"/>
      <c r="F28" s="80" t="s">
        <v>65</v>
      </c>
      <c r="G28" s="163"/>
      <c r="H28" s="142">
        <v>0</v>
      </c>
      <c r="I28" s="73">
        <f>G28-H28</f>
        <v>0</v>
      </c>
      <c r="J28" s="151"/>
      <c r="K28" s="151"/>
      <c r="L28" s="171"/>
    </row>
    <row r="29" spans="1:12" x14ac:dyDescent="0.25">
      <c r="A29" s="140"/>
      <c r="B29" s="140"/>
      <c r="C29" s="140"/>
      <c r="D29" s="140"/>
      <c r="E29" s="160"/>
      <c r="F29" s="80" t="s">
        <v>65</v>
      </c>
      <c r="G29" s="163"/>
      <c r="H29" s="142">
        <v>0</v>
      </c>
      <c r="I29" s="73">
        <f t="shared" ref="I29" si="2">G29-H29</f>
        <v>0</v>
      </c>
      <c r="J29" s="151"/>
      <c r="K29" s="151"/>
      <c r="L29" s="171"/>
    </row>
    <row r="30" spans="1:12" x14ac:dyDescent="0.25">
      <c r="A30" s="140"/>
      <c r="B30" s="140"/>
      <c r="C30" s="140"/>
      <c r="D30" s="140"/>
      <c r="E30" s="160"/>
      <c r="F30" s="22" t="s">
        <v>90</v>
      </c>
      <c r="G30" s="142"/>
      <c r="H30" s="142"/>
      <c r="I30" s="187">
        <f>SUM(I27:I29)</f>
        <v>0</v>
      </c>
      <c r="J30" s="151"/>
      <c r="K30" s="151"/>
      <c r="L30" s="172"/>
    </row>
    <row r="31" spans="1:12" x14ac:dyDescent="0.25">
      <c r="A31" s="140"/>
      <c r="B31" s="140"/>
      <c r="C31" s="140"/>
      <c r="D31" s="140"/>
      <c r="E31" s="160"/>
      <c r="F31" s="22"/>
      <c r="G31" s="142"/>
      <c r="H31" s="142"/>
      <c r="I31" s="73"/>
      <c r="J31" s="151"/>
      <c r="K31" s="151"/>
      <c r="L31" s="172"/>
    </row>
    <row r="32" spans="1:12" x14ac:dyDescent="0.25">
      <c r="A32" s="140"/>
      <c r="B32" s="140"/>
      <c r="C32" s="140"/>
      <c r="D32" s="140"/>
      <c r="E32" s="160"/>
      <c r="F32" s="22"/>
      <c r="G32" s="142"/>
      <c r="H32" s="142"/>
      <c r="I32" s="73"/>
      <c r="J32" s="151"/>
      <c r="K32" s="151"/>
      <c r="L32" s="172"/>
    </row>
    <row r="33" spans="1:12" x14ac:dyDescent="0.25">
      <c r="A33" s="140"/>
      <c r="B33" s="140"/>
      <c r="C33" s="140"/>
      <c r="D33" s="140"/>
      <c r="E33" s="160"/>
      <c r="F33" s="22"/>
      <c r="G33" s="142"/>
      <c r="H33" s="142"/>
      <c r="I33" s="73"/>
      <c r="J33" s="151"/>
      <c r="K33" s="151"/>
      <c r="L33" s="172"/>
    </row>
    <row r="34" spans="1:12" x14ac:dyDescent="0.25">
      <c r="A34" s="140"/>
      <c r="B34" s="140"/>
      <c r="C34" s="140"/>
      <c r="D34" s="140"/>
      <c r="E34" s="160"/>
      <c r="F34" s="22"/>
      <c r="G34" s="142"/>
      <c r="H34" s="142"/>
      <c r="I34" s="73"/>
      <c r="J34" s="151"/>
      <c r="K34" s="151"/>
      <c r="L34" s="172"/>
    </row>
    <row r="35" spans="1:12" x14ac:dyDescent="0.25">
      <c r="A35" s="140"/>
      <c r="B35" s="140"/>
      <c r="C35" s="140"/>
      <c r="D35" s="140"/>
      <c r="E35" s="160"/>
      <c r="F35" s="22"/>
      <c r="G35" s="142"/>
      <c r="H35" s="142"/>
      <c r="I35" s="73"/>
      <c r="J35" s="151"/>
      <c r="K35" s="151"/>
      <c r="L35" s="172"/>
    </row>
    <row r="36" spans="1:12" x14ac:dyDescent="0.25">
      <c r="A36" s="140"/>
      <c r="B36" s="140"/>
      <c r="C36" s="140"/>
      <c r="D36" s="140"/>
      <c r="E36" s="160"/>
      <c r="F36" s="22"/>
      <c r="G36" s="142"/>
      <c r="H36" s="142"/>
      <c r="I36" s="73"/>
      <c r="J36" s="151"/>
      <c r="K36" s="151"/>
      <c r="L36" s="172"/>
    </row>
    <row r="37" spans="1:12" x14ac:dyDescent="0.25">
      <c r="A37" s="140"/>
      <c r="B37" s="140"/>
      <c r="C37" s="140"/>
      <c r="D37" s="140"/>
      <c r="E37" s="160"/>
      <c r="F37" s="22"/>
      <c r="G37" s="142"/>
      <c r="H37" s="142"/>
      <c r="I37" s="73"/>
      <c r="J37" s="151"/>
      <c r="K37" s="151"/>
      <c r="L37" s="172"/>
    </row>
    <row r="38" spans="1:12" x14ac:dyDescent="0.25">
      <c r="A38" s="140"/>
      <c r="B38" s="140"/>
      <c r="C38" s="140"/>
      <c r="D38" s="140"/>
      <c r="E38" s="160"/>
      <c r="F38" s="22"/>
      <c r="G38" s="142"/>
      <c r="H38" s="142"/>
      <c r="I38" s="73"/>
      <c r="J38" s="151"/>
      <c r="K38" s="151"/>
      <c r="L38" s="172"/>
    </row>
    <row r="39" spans="1:12" x14ac:dyDescent="0.25">
      <c r="A39" s="140"/>
      <c r="B39" s="140"/>
      <c r="C39" s="140"/>
      <c r="D39" s="140"/>
      <c r="E39" s="160"/>
      <c r="F39" s="22"/>
      <c r="G39" s="142"/>
      <c r="H39" s="142"/>
      <c r="I39" s="73"/>
      <c r="J39" s="151"/>
      <c r="K39" s="151"/>
      <c r="L39" s="172"/>
    </row>
    <row r="40" spans="1:12" x14ac:dyDescent="0.25">
      <c r="A40" s="140"/>
      <c r="B40" s="140"/>
      <c r="C40" s="140"/>
      <c r="D40" s="140"/>
      <c r="E40" s="160"/>
      <c r="F40" s="22"/>
      <c r="G40" s="142"/>
      <c r="H40" s="142"/>
      <c r="I40" s="73"/>
      <c r="J40" s="151"/>
      <c r="K40" s="151"/>
      <c r="L40" s="172"/>
    </row>
    <row r="41" spans="1:12" x14ac:dyDescent="0.25">
      <c r="A41" s="140"/>
      <c r="B41" s="140"/>
      <c r="C41" s="140"/>
      <c r="D41" s="140"/>
      <c r="E41" s="160"/>
      <c r="F41" s="22"/>
      <c r="G41" s="142"/>
      <c r="H41" s="142"/>
      <c r="I41" s="73"/>
      <c r="J41" s="151"/>
      <c r="K41" s="151"/>
      <c r="L41" s="172"/>
    </row>
    <row r="42" spans="1:12" x14ac:dyDescent="0.25">
      <c r="A42" s="140"/>
      <c r="B42" s="140"/>
      <c r="C42" s="140"/>
      <c r="D42" s="140"/>
      <c r="E42" s="160"/>
      <c r="F42" s="22"/>
      <c r="G42" s="142"/>
      <c r="H42" s="142"/>
      <c r="I42" s="73"/>
      <c r="J42" s="140"/>
      <c r="K42" s="151"/>
      <c r="L42" s="172"/>
    </row>
    <row r="43" spans="1:12" x14ac:dyDescent="0.25">
      <c r="A43" s="140"/>
      <c r="B43" s="140"/>
      <c r="C43" s="140"/>
      <c r="D43" s="140"/>
      <c r="E43" s="160"/>
      <c r="F43" s="22"/>
      <c r="G43" s="142"/>
      <c r="H43" s="142"/>
      <c r="I43" s="73"/>
      <c r="J43" s="140"/>
      <c r="K43" s="151"/>
      <c r="L43" s="172"/>
    </row>
    <row r="44" spans="1:12" ht="15.75" thickBot="1" x14ac:dyDescent="0.3">
      <c r="A44" s="162"/>
      <c r="B44" s="429"/>
      <c r="C44" s="430"/>
      <c r="D44" s="428"/>
      <c r="E44" s="159"/>
      <c r="G44" s="162"/>
      <c r="H44" s="162"/>
      <c r="I44" s="99"/>
      <c r="J44" s="169"/>
      <c r="K44" s="170"/>
      <c r="L44" s="174"/>
    </row>
    <row r="45" spans="1:12" ht="15.75" thickBot="1" x14ac:dyDescent="0.3">
      <c r="A45" s="59" t="s">
        <v>17</v>
      </c>
      <c r="B45" s="93"/>
      <c r="C45" s="94"/>
      <c r="D45" s="34"/>
      <c r="E45" s="95">
        <f>SUM(E21:E25)</f>
        <v>0</v>
      </c>
      <c r="F45" s="96">
        <f>SUM(F14:F44)</f>
        <v>0</v>
      </c>
      <c r="G45" s="105">
        <f>+G21+G23+G25+G29</f>
        <v>0</v>
      </c>
      <c r="H45" s="105">
        <f>SUM(H21:H44)</f>
        <v>0</v>
      </c>
      <c r="I45" s="105">
        <f>+I21+I23+I25+I30</f>
        <v>0</v>
      </c>
      <c r="J45" s="97">
        <f>SUM(J14:J43)</f>
        <v>0</v>
      </c>
      <c r="K45" s="104"/>
      <c r="L45" s="105">
        <f>SUM(L21:L44)</f>
        <v>0</v>
      </c>
    </row>
  </sheetData>
  <sheetProtection password="CA39" sheet="1" objects="1" scenarios="1" selectLockedCells="1"/>
  <pageMargins left="0.2" right="0.2" top="0.75" bottom="0.75" header="0.3" footer="0.3"/>
  <pageSetup scale="5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28"/>
  <sheetViews>
    <sheetView topLeftCell="D7" workbookViewId="0">
      <selection activeCell="D15" sqref="D15"/>
    </sheetView>
  </sheetViews>
  <sheetFormatPr defaultRowHeight="15" x14ac:dyDescent="0.25"/>
  <cols>
    <col min="1" max="1" width="20.140625" bestFit="1" customWidth="1"/>
    <col min="2" max="2" width="26" bestFit="1" customWidth="1"/>
    <col min="3" max="4" width="14.28515625" bestFit="1" customWidth="1"/>
    <col min="5" max="5" width="11.5703125" customWidth="1"/>
    <col min="6" max="6" width="14.28515625" customWidth="1"/>
    <col min="7" max="7" width="9.5703125" customWidth="1"/>
    <col min="8" max="8" width="14.28515625" customWidth="1"/>
    <col min="9" max="9" width="14.28515625" bestFit="1" customWidth="1"/>
    <col min="10" max="11" width="11.5703125" bestFit="1" customWidth="1"/>
    <col min="43" max="43" width="15" bestFit="1" customWidth="1"/>
    <col min="44" max="44" width="14.28515625" bestFit="1" customWidth="1"/>
    <col min="45" max="45" width="12.28515625" bestFit="1" customWidth="1"/>
    <col min="46" max="46" width="13.5703125" bestFit="1" customWidth="1"/>
    <col min="47" max="47" width="20.140625" bestFit="1" customWidth="1"/>
  </cols>
  <sheetData>
    <row r="1" spans="1:47" ht="21.75" thickBot="1" x14ac:dyDescent="0.4">
      <c r="B1" s="17" t="s">
        <v>61</v>
      </c>
      <c r="C1" s="17"/>
      <c r="D1" s="17"/>
      <c r="E1" s="17"/>
      <c r="F1" s="17"/>
      <c r="G1" s="17"/>
    </row>
    <row r="2" spans="1:47" x14ac:dyDescent="0.25">
      <c r="A2" s="14" t="str">
        <f>'WIND ENERGY SYSTEMS'!A2</f>
        <v>REPORTING YEAR</v>
      </c>
      <c r="B2" s="223">
        <f>'WIND ENERGY SYSTEMS'!B2</f>
        <v>2014</v>
      </c>
    </row>
    <row r="3" spans="1:47" ht="15.75" thickBot="1" x14ac:dyDescent="0.3">
      <c r="A3" s="9" t="str">
        <f>'WIND ENERGY SYSTEMS'!A3</f>
        <v>TAX YEAR</v>
      </c>
      <c r="B3" s="49">
        <f>'WIND ENERGY SYSTEMS'!B3</f>
        <v>2015</v>
      </c>
    </row>
    <row r="4" spans="1:47" ht="15.75" thickBot="1" x14ac:dyDescent="0.3">
      <c r="A4" s="9" t="str">
        <f>'WIND ENERGY SYSTEMS'!A4</f>
        <v>NAME OF WIND PARK</v>
      </c>
      <c r="B4" s="49">
        <f>'WIND ENERGY SYSTEMS'!B4</f>
        <v>0</v>
      </c>
      <c r="F4" s="378" t="s">
        <v>13</v>
      </c>
      <c r="G4" s="379"/>
      <c r="H4" s="230"/>
      <c r="I4" s="231"/>
    </row>
    <row r="5" spans="1:47" ht="15.75" thickBot="1" x14ac:dyDescent="0.3">
      <c r="A5" s="9" t="str">
        <f>'WIND ENERGY SYSTEMS'!A5</f>
        <v>COUNTY</v>
      </c>
      <c r="B5" s="49">
        <f>'WIND ENERGY SYSTEMS'!B5</f>
        <v>0</v>
      </c>
      <c r="F5" s="45" t="s">
        <v>33</v>
      </c>
      <c r="G5" s="114"/>
      <c r="H5" s="380"/>
      <c r="I5" s="114"/>
    </row>
    <row r="6" spans="1:47" ht="15.75" thickBot="1" x14ac:dyDescent="0.3">
      <c r="A6" s="15" t="str">
        <f>'WIND ENERGY SYSTEMS'!A6</f>
        <v>OWNER</v>
      </c>
      <c r="B6" s="50">
        <f>'WIND ENERGY SYSTEMS'!B6</f>
        <v>0</v>
      </c>
    </row>
    <row r="8" spans="1:47" ht="15.75" thickBot="1" x14ac:dyDescent="0.3">
      <c r="D8" s="285"/>
    </row>
    <row r="9" spans="1:47" ht="15.75" thickBot="1" x14ac:dyDescent="0.3">
      <c r="D9" s="69"/>
      <c r="E9" s="322" t="s">
        <v>179</v>
      </c>
      <c r="F9" s="51"/>
      <c r="G9" s="38"/>
      <c r="H9" s="69"/>
      <c r="I9" s="51" t="s">
        <v>158</v>
      </c>
      <c r="J9" s="51"/>
      <c r="K9" s="38"/>
      <c r="L9" s="69"/>
      <c r="M9" s="51" t="s">
        <v>159</v>
      </c>
      <c r="N9" s="51"/>
      <c r="O9" s="38"/>
      <c r="P9" s="69"/>
      <c r="Q9" s="51" t="s">
        <v>160</v>
      </c>
      <c r="R9" s="51"/>
      <c r="S9" s="38"/>
      <c r="T9" s="72"/>
      <c r="U9" s="176" t="s">
        <v>161</v>
      </c>
      <c r="V9" s="176"/>
      <c r="W9" s="110"/>
      <c r="X9" s="69"/>
      <c r="Y9" s="51" t="s">
        <v>162</v>
      </c>
      <c r="Z9" s="51"/>
      <c r="AA9" s="38"/>
      <c r="AB9" s="69"/>
      <c r="AC9" s="51" t="s">
        <v>163</v>
      </c>
      <c r="AD9" s="51"/>
      <c r="AE9" s="38"/>
      <c r="AF9" s="69"/>
      <c r="AG9" s="51" t="s">
        <v>164</v>
      </c>
      <c r="AH9" s="51"/>
      <c r="AI9" s="38"/>
      <c r="AJ9" s="69"/>
      <c r="AK9" s="51" t="s">
        <v>168</v>
      </c>
      <c r="AL9" s="51"/>
      <c r="AM9" s="38"/>
      <c r="AN9" s="69"/>
      <c r="AO9" s="51" t="s">
        <v>165</v>
      </c>
      <c r="AP9" s="51"/>
      <c r="AQ9" s="38"/>
    </row>
    <row r="10" spans="1:47" ht="15.75" thickBot="1" x14ac:dyDescent="0.3">
      <c r="A10" s="286" t="s">
        <v>32</v>
      </c>
      <c r="B10" s="287" t="s">
        <v>177</v>
      </c>
      <c r="C10" s="1" t="s">
        <v>180</v>
      </c>
      <c r="D10" s="1" t="s">
        <v>137</v>
      </c>
      <c r="E10" s="1" t="s">
        <v>137</v>
      </c>
      <c r="F10" s="1" t="s">
        <v>98</v>
      </c>
      <c r="G10" s="287" t="s">
        <v>140</v>
      </c>
      <c r="H10" s="1" t="s">
        <v>137</v>
      </c>
      <c r="I10" s="1" t="s">
        <v>137</v>
      </c>
      <c r="J10" s="1" t="s">
        <v>98</v>
      </c>
      <c r="K10" s="1" t="s">
        <v>140</v>
      </c>
      <c r="L10" s="1" t="s">
        <v>137</v>
      </c>
      <c r="M10" s="1" t="s">
        <v>137</v>
      </c>
      <c r="N10" s="1" t="s">
        <v>98</v>
      </c>
      <c r="O10" s="1" t="s">
        <v>140</v>
      </c>
      <c r="P10" s="1" t="s">
        <v>137</v>
      </c>
      <c r="Q10" s="1" t="s">
        <v>137</v>
      </c>
      <c r="R10" s="1" t="s">
        <v>98</v>
      </c>
      <c r="S10" s="1" t="s">
        <v>140</v>
      </c>
      <c r="T10" s="248" t="s">
        <v>137</v>
      </c>
      <c r="U10" s="248" t="s">
        <v>137</v>
      </c>
      <c r="V10" s="248" t="s">
        <v>98</v>
      </c>
      <c r="W10" s="249" t="s">
        <v>140</v>
      </c>
      <c r="X10" s="247" t="s">
        <v>137</v>
      </c>
      <c r="Y10" s="1" t="s">
        <v>137</v>
      </c>
      <c r="Z10" s="1" t="s">
        <v>98</v>
      </c>
      <c r="AA10" s="33" t="s">
        <v>140</v>
      </c>
      <c r="AB10" s="33" t="s">
        <v>137</v>
      </c>
      <c r="AC10" s="1" t="s">
        <v>137</v>
      </c>
      <c r="AD10" s="1" t="s">
        <v>98</v>
      </c>
      <c r="AE10" s="33" t="s">
        <v>140</v>
      </c>
      <c r="AF10" s="33" t="s">
        <v>137</v>
      </c>
      <c r="AG10" s="1" t="s">
        <v>137</v>
      </c>
      <c r="AH10" s="1" t="s">
        <v>98</v>
      </c>
      <c r="AI10" s="33" t="s">
        <v>140</v>
      </c>
      <c r="AJ10" s="33" t="s">
        <v>137</v>
      </c>
      <c r="AK10" s="1" t="s">
        <v>137</v>
      </c>
      <c r="AL10" s="1" t="s">
        <v>98</v>
      </c>
      <c r="AM10" s="1" t="s">
        <v>140</v>
      </c>
      <c r="AN10" s="1" t="s">
        <v>137</v>
      </c>
      <c r="AO10" s="1" t="s">
        <v>137</v>
      </c>
      <c r="AP10" s="1" t="s">
        <v>98</v>
      </c>
      <c r="AQ10" s="1" t="s">
        <v>140</v>
      </c>
      <c r="AR10" s="33" t="s">
        <v>144</v>
      </c>
      <c r="AS10" s="33" t="s">
        <v>155</v>
      </c>
      <c r="AT10" s="381" t="s">
        <v>155</v>
      </c>
      <c r="AU10" s="313" t="s">
        <v>32</v>
      </c>
    </row>
    <row r="11" spans="1:47" x14ac:dyDescent="0.25">
      <c r="A11" s="288" t="s">
        <v>6</v>
      </c>
      <c r="B11" s="289"/>
      <c r="C11" s="6" t="s">
        <v>181</v>
      </c>
      <c r="D11" s="6" t="s">
        <v>112</v>
      </c>
      <c r="E11" s="6" t="s">
        <v>138</v>
      </c>
      <c r="F11" s="2"/>
      <c r="G11" s="300" t="s">
        <v>141</v>
      </c>
      <c r="H11" s="6" t="s">
        <v>112</v>
      </c>
      <c r="I11" s="6" t="s">
        <v>138</v>
      </c>
      <c r="J11" s="2"/>
      <c r="K11" s="6" t="s">
        <v>141</v>
      </c>
      <c r="L11" s="6" t="s">
        <v>112</v>
      </c>
      <c r="M11" s="6" t="s">
        <v>138</v>
      </c>
      <c r="N11" s="2"/>
      <c r="O11" s="6" t="s">
        <v>141</v>
      </c>
      <c r="P11" s="6" t="s">
        <v>112</v>
      </c>
      <c r="Q11" s="6" t="s">
        <v>138</v>
      </c>
      <c r="R11" s="2"/>
      <c r="S11" s="6" t="s">
        <v>141</v>
      </c>
      <c r="T11" s="6" t="s">
        <v>112</v>
      </c>
      <c r="U11" s="6" t="s">
        <v>138</v>
      </c>
      <c r="V11" s="2"/>
      <c r="W11" s="68" t="s">
        <v>141</v>
      </c>
      <c r="X11" s="68" t="s">
        <v>112</v>
      </c>
      <c r="Y11" s="6" t="s">
        <v>138</v>
      </c>
      <c r="Z11" s="2"/>
      <c r="AA11" s="68" t="s">
        <v>141</v>
      </c>
      <c r="AB11" s="68" t="s">
        <v>112</v>
      </c>
      <c r="AC11" s="6" t="s">
        <v>138</v>
      </c>
      <c r="AD11" s="2"/>
      <c r="AE11" s="68" t="s">
        <v>141</v>
      </c>
      <c r="AF11" s="68" t="s">
        <v>112</v>
      </c>
      <c r="AG11" s="6" t="s">
        <v>138</v>
      </c>
      <c r="AH11" s="2"/>
      <c r="AI11" s="68" t="s">
        <v>141</v>
      </c>
      <c r="AJ11" s="68" t="s">
        <v>112</v>
      </c>
      <c r="AK11" s="6" t="s">
        <v>138</v>
      </c>
      <c r="AL11" s="2"/>
      <c r="AM11" s="6" t="s">
        <v>141</v>
      </c>
      <c r="AN11" s="6" t="s">
        <v>112</v>
      </c>
      <c r="AO11" s="6" t="s">
        <v>138</v>
      </c>
      <c r="AP11" s="2"/>
      <c r="AQ11" s="6" t="s">
        <v>141</v>
      </c>
      <c r="AR11" s="68" t="s">
        <v>145</v>
      </c>
      <c r="AS11" s="68" t="s">
        <v>156</v>
      </c>
      <c r="AT11" s="239" t="s">
        <v>178</v>
      </c>
      <c r="AU11" s="300" t="s">
        <v>6</v>
      </c>
    </row>
    <row r="12" spans="1:47" ht="15.75" thickBot="1" x14ac:dyDescent="0.3">
      <c r="A12" s="290" t="s">
        <v>5</v>
      </c>
      <c r="B12" s="291"/>
      <c r="C12" s="53"/>
      <c r="D12" s="44"/>
      <c r="E12" s="12"/>
      <c r="F12" s="18"/>
      <c r="G12" s="301"/>
      <c r="H12" s="44"/>
      <c r="I12" s="12"/>
      <c r="J12" s="18"/>
      <c r="K12" s="44"/>
      <c r="L12" s="44"/>
      <c r="M12" s="12"/>
      <c r="N12" s="18"/>
      <c r="O12" s="44"/>
      <c r="P12" s="44"/>
      <c r="Q12" s="12"/>
      <c r="R12" s="18"/>
      <c r="S12" s="44"/>
      <c r="T12" s="44"/>
      <c r="U12" s="12"/>
      <c r="V12" s="18"/>
      <c r="W12" s="225"/>
      <c r="X12" s="225"/>
      <c r="Y12" s="12"/>
      <c r="Z12" s="18"/>
      <c r="AA12" s="225"/>
      <c r="AB12" s="225"/>
      <c r="AC12" s="12"/>
      <c r="AD12" s="18"/>
      <c r="AE12" s="225"/>
      <c r="AF12" s="225"/>
      <c r="AG12" s="12"/>
      <c r="AH12" s="18"/>
      <c r="AI12" s="225"/>
      <c r="AJ12" s="225"/>
      <c r="AK12" s="12"/>
      <c r="AL12" s="18"/>
      <c r="AM12" s="44"/>
      <c r="AN12" s="44"/>
      <c r="AO12" s="12"/>
      <c r="AP12" s="18"/>
      <c r="AQ12" s="44"/>
      <c r="AR12" s="157" t="s">
        <v>146</v>
      </c>
      <c r="AS12" s="6" t="s">
        <v>154</v>
      </c>
      <c r="AT12" s="202" t="s">
        <v>194</v>
      </c>
      <c r="AU12" s="383" t="s">
        <v>5</v>
      </c>
    </row>
    <row r="13" spans="1:47" x14ac:dyDescent="0.25">
      <c r="A13" s="292">
        <f>'UTILITY SYSTEMS'!A14</f>
        <v>0</v>
      </c>
      <c r="B13" s="323" t="str">
        <f>'UTILITY SYSTEMS'!F14</f>
        <v>COLLECTOR UNDERGROUND</v>
      </c>
      <c r="C13" s="329">
        <f>'UTILITY SYSTEMS'!I14</f>
        <v>0</v>
      </c>
      <c r="D13" s="326"/>
      <c r="E13" s="265"/>
      <c r="F13" s="133"/>
      <c r="G13" s="298">
        <f>E13*F13</f>
        <v>0</v>
      </c>
      <c r="H13" s="326"/>
      <c r="I13" s="265"/>
      <c r="J13" s="133"/>
      <c r="K13" s="298">
        <f>I13*J13</f>
        <v>0</v>
      </c>
      <c r="L13" s="233"/>
      <c r="M13" s="236"/>
      <c r="N13" s="235"/>
      <c r="O13" s="298">
        <f>M13*N13</f>
        <v>0</v>
      </c>
      <c r="P13" s="233"/>
      <c r="Q13" s="236"/>
      <c r="R13" s="235"/>
      <c r="S13" s="296">
        <f>Q13*R13</f>
        <v>0</v>
      </c>
      <c r="T13" s="233"/>
      <c r="U13" s="236"/>
      <c r="V13" s="235"/>
      <c r="W13" s="296">
        <f>U13*V13</f>
        <v>0</v>
      </c>
      <c r="X13" s="233"/>
      <c r="Y13" s="236"/>
      <c r="Z13" s="235"/>
      <c r="AA13" s="224">
        <f>Y13*Z13</f>
        <v>0</v>
      </c>
      <c r="AB13" s="233"/>
      <c r="AC13" s="236"/>
      <c r="AD13" s="235"/>
      <c r="AE13" s="224">
        <f>AC13*AD13</f>
        <v>0</v>
      </c>
      <c r="AF13" s="233"/>
      <c r="AG13" s="236"/>
      <c r="AH13" s="235"/>
      <c r="AI13" s="224">
        <f>AG13*AH13</f>
        <v>0</v>
      </c>
      <c r="AJ13" s="233"/>
      <c r="AK13" s="236"/>
      <c r="AL13" s="235"/>
      <c r="AM13" s="224">
        <f>AK13*AL13</f>
        <v>0</v>
      </c>
      <c r="AN13" s="233"/>
      <c r="AO13" s="236"/>
      <c r="AP13" s="235"/>
      <c r="AQ13" s="226">
        <f>AO13*AP13</f>
        <v>0</v>
      </c>
      <c r="AR13" s="193">
        <f>+G13+K13+O13+S13+W13+AA13+AE13+AI13+AM13+AQ13</f>
        <v>0</v>
      </c>
      <c r="AS13" s="193">
        <f>+E13+I13+M13+Q13+U13+Y13+AC13+AG13+AK13+AO13</f>
        <v>0</v>
      </c>
      <c r="AT13" s="382">
        <f>+C13+AS13</f>
        <v>0</v>
      </c>
      <c r="AU13" s="384">
        <f t="shared" ref="AU13:AU27" si="0">A13</f>
        <v>0</v>
      </c>
    </row>
    <row r="14" spans="1:47" x14ac:dyDescent="0.25">
      <c r="A14" s="292">
        <f>'UTILITY SYSTEMS'!A15</f>
        <v>0</v>
      </c>
      <c r="B14" s="323" t="str">
        <f>'UTILITY SYSTEMS'!F15</f>
        <v>COLLECTOR UNDERGROUND</v>
      </c>
      <c r="C14" s="330">
        <f>'UTILITY SYSTEMS'!I15</f>
        <v>0</v>
      </c>
      <c r="D14" s="326"/>
      <c r="E14" s="265"/>
      <c r="F14" s="133"/>
      <c r="G14" s="298">
        <f>E14*F14</f>
        <v>0</v>
      </c>
      <c r="H14" s="326"/>
      <c r="I14" s="265"/>
      <c r="J14" s="133"/>
      <c r="K14" s="298">
        <f>I14*J14</f>
        <v>0</v>
      </c>
      <c r="L14" s="233"/>
      <c r="M14" s="234"/>
      <c r="N14" s="235"/>
      <c r="O14" s="298">
        <f t="shared" ref="O14:O27" si="1">M14*N14</f>
        <v>0</v>
      </c>
      <c r="P14" s="233"/>
      <c r="Q14" s="234"/>
      <c r="R14" s="235"/>
      <c r="S14" s="296">
        <f t="shared" ref="S14:S27" si="2">Q14*R14</f>
        <v>0</v>
      </c>
      <c r="T14" s="233"/>
      <c r="U14" s="234"/>
      <c r="V14" s="235"/>
      <c r="W14" s="296">
        <f t="shared" ref="W14:W27" si="3">U14*V14</f>
        <v>0</v>
      </c>
      <c r="X14" s="233"/>
      <c r="Y14" s="234"/>
      <c r="Z14" s="235"/>
      <c r="AA14" s="224">
        <f t="shared" ref="AA14:AA27" si="4">Y14*Z14</f>
        <v>0</v>
      </c>
      <c r="AB14" s="233"/>
      <c r="AC14" s="236"/>
      <c r="AD14" s="235"/>
      <c r="AE14" s="224">
        <f t="shared" ref="AE14:AE27" si="5">AC14*AD14</f>
        <v>0</v>
      </c>
      <c r="AF14" s="233"/>
      <c r="AG14" s="234"/>
      <c r="AH14" s="235"/>
      <c r="AI14" s="224">
        <f t="shared" ref="AI14:AI27" si="6">AG14*AH14</f>
        <v>0</v>
      </c>
      <c r="AJ14" s="233"/>
      <c r="AK14" s="234"/>
      <c r="AL14" s="235"/>
      <c r="AM14" s="224">
        <f t="shared" ref="AM14:AM27" si="7">AK14*AL14</f>
        <v>0</v>
      </c>
      <c r="AN14" s="233"/>
      <c r="AO14" s="236"/>
      <c r="AP14" s="235"/>
      <c r="AQ14" s="226">
        <f t="shared" ref="AQ14:AQ27" si="8">AO14*AP14</f>
        <v>0</v>
      </c>
      <c r="AR14" s="193">
        <f t="shared" ref="AR14:AR27" si="9">+G14+K14+O14+S14+W14+AA14+AE14+AI14+AM14+AQ14</f>
        <v>0</v>
      </c>
      <c r="AS14" s="193">
        <f>+E14+I14+M14+Q14+U14+Y14+AC14+AG14+AK14+AQ14</f>
        <v>0</v>
      </c>
      <c r="AT14" s="382">
        <f t="shared" ref="AT14:AT27" si="10">+C14+AS14</f>
        <v>0</v>
      </c>
      <c r="AU14" s="384">
        <f t="shared" si="0"/>
        <v>0</v>
      </c>
    </row>
    <row r="15" spans="1:47" x14ac:dyDescent="0.25">
      <c r="A15" s="292">
        <f>'UTILITY SYSTEMS'!A16</f>
        <v>0</v>
      </c>
      <c r="B15" s="323" t="str">
        <f>'UTILITY SYSTEMS'!F16</f>
        <v>COLLECTOR UNDERGROUND</v>
      </c>
      <c r="C15" s="330">
        <f>'UTILITY SYSTEMS'!I16</f>
        <v>0</v>
      </c>
      <c r="D15" s="326"/>
      <c r="E15" s="265"/>
      <c r="F15" s="133"/>
      <c r="G15" s="298">
        <f>E15*F15</f>
        <v>0</v>
      </c>
      <c r="H15" s="233"/>
      <c r="I15" s="265"/>
      <c r="J15" s="133"/>
      <c r="K15" s="298">
        <f>I15*J15</f>
        <v>0</v>
      </c>
      <c r="L15" s="233"/>
      <c r="M15" s="234"/>
      <c r="N15" s="235"/>
      <c r="O15" s="298">
        <f t="shared" si="1"/>
        <v>0</v>
      </c>
      <c r="P15" s="233"/>
      <c r="Q15" s="234"/>
      <c r="R15" s="235"/>
      <c r="S15" s="296">
        <f t="shared" si="2"/>
        <v>0</v>
      </c>
      <c r="T15" s="233"/>
      <c r="U15" s="234"/>
      <c r="V15" s="235"/>
      <c r="W15" s="296">
        <f t="shared" si="3"/>
        <v>0</v>
      </c>
      <c r="X15" s="233"/>
      <c r="Y15" s="234"/>
      <c r="Z15" s="235"/>
      <c r="AA15" s="224">
        <f t="shared" si="4"/>
        <v>0</v>
      </c>
      <c r="AB15" s="233"/>
      <c r="AC15" s="236"/>
      <c r="AD15" s="235"/>
      <c r="AE15" s="224">
        <f t="shared" si="5"/>
        <v>0</v>
      </c>
      <c r="AF15" s="233"/>
      <c r="AG15" s="234"/>
      <c r="AH15" s="235"/>
      <c r="AI15" s="224">
        <f t="shared" si="6"/>
        <v>0</v>
      </c>
      <c r="AJ15" s="233"/>
      <c r="AK15" s="234"/>
      <c r="AL15" s="235"/>
      <c r="AM15" s="224">
        <f t="shared" si="7"/>
        <v>0</v>
      </c>
      <c r="AN15" s="233"/>
      <c r="AO15" s="236"/>
      <c r="AP15" s="235"/>
      <c r="AQ15" s="226">
        <f t="shared" si="8"/>
        <v>0</v>
      </c>
      <c r="AR15" s="193">
        <f t="shared" si="9"/>
        <v>0</v>
      </c>
      <c r="AS15" s="193">
        <f>+E15+I15+M15+Q15+U15+Y15+AC15+AG15+AK15+AQ15</f>
        <v>0</v>
      </c>
      <c r="AT15" s="382">
        <f t="shared" si="10"/>
        <v>0</v>
      </c>
      <c r="AU15" s="384">
        <f t="shared" si="0"/>
        <v>0</v>
      </c>
    </row>
    <row r="16" spans="1:47" x14ac:dyDescent="0.25">
      <c r="A16" s="292">
        <f>'UTILITY SYSTEMS'!A17</f>
        <v>0</v>
      </c>
      <c r="B16" s="323" t="str">
        <f>'UTILITY SYSTEMS'!F17</f>
        <v>COLLECTOR UNDERGROUND</v>
      </c>
      <c r="C16" s="330">
        <f>'UTILITY SYSTEMS'!I17</f>
        <v>0</v>
      </c>
      <c r="D16" s="326"/>
      <c r="E16" s="265"/>
      <c r="F16" s="133"/>
      <c r="G16" s="298">
        <f>E16*F16</f>
        <v>0</v>
      </c>
      <c r="H16" s="233"/>
      <c r="I16" s="209"/>
      <c r="J16" s="133"/>
      <c r="K16" s="298">
        <f t="shared" ref="K16:K27" si="11">I16*J16</f>
        <v>0</v>
      </c>
      <c r="L16" s="233"/>
      <c r="M16" s="234"/>
      <c r="N16" s="235"/>
      <c r="O16" s="298">
        <f t="shared" si="1"/>
        <v>0</v>
      </c>
      <c r="P16" s="233"/>
      <c r="Q16" s="234"/>
      <c r="R16" s="235"/>
      <c r="S16" s="296">
        <f t="shared" si="2"/>
        <v>0</v>
      </c>
      <c r="T16" s="233"/>
      <c r="U16" s="234"/>
      <c r="V16" s="235"/>
      <c r="W16" s="296">
        <f t="shared" si="3"/>
        <v>0</v>
      </c>
      <c r="X16" s="233"/>
      <c r="Y16" s="234"/>
      <c r="Z16" s="235"/>
      <c r="AA16" s="224">
        <f t="shared" si="4"/>
        <v>0</v>
      </c>
      <c r="AB16" s="233"/>
      <c r="AC16" s="236"/>
      <c r="AD16" s="235"/>
      <c r="AE16" s="224">
        <f t="shared" si="5"/>
        <v>0</v>
      </c>
      <c r="AF16" s="233"/>
      <c r="AG16" s="234"/>
      <c r="AH16" s="235"/>
      <c r="AI16" s="224">
        <f t="shared" si="6"/>
        <v>0</v>
      </c>
      <c r="AJ16" s="233"/>
      <c r="AK16" s="234"/>
      <c r="AL16" s="235"/>
      <c r="AM16" s="224">
        <f t="shared" si="7"/>
        <v>0</v>
      </c>
      <c r="AN16" s="233"/>
      <c r="AO16" s="236"/>
      <c r="AP16" s="235"/>
      <c r="AQ16" s="226">
        <f t="shared" si="8"/>
        <v>0</v>
      </c>
      <c r="AR16" s="193">
        <f t="shared" si="9"/>
        <v>0</v>
      </c>
      <c r="AS16" s="227">
        <f t="shared" ref="AS16:AS19" si="12">+E16+I16+M16+Q16+U16+Y16+AC16+AG16+AK16+AQ16</f>
        <v>0</v>
      </c>
      <c r="AT16" s="382">
        <f t="shared" si="10"/>
        <v>0</v>
      </c>
      <c r="AU16" s="384">
        <f t="shared" si="0"/>
        <v>0</v>
      </c>
    </row>
    <row r="17" spans="1:47" x14ac:dyDescent="0.25">
      <c r="A17" s="292">
        <f>'UTILITY SYSTEMS'!A18</f>
        <v>0</v>
      </c>
      <c r="B17" s="323" t="str">
        <f>'UTILITY SYSTEMS'!F18</f>
        <v>COLLECTOR UNDERGROUND</v>
      </c>
      <c r="C17" s="330">
        <f>'UTILITY SYSTEMS'!I18</f>
        <v>0</v>
      </c>
      <c r="D17" s="326"/>
      <c r="E17" s="265"/>
      <c r="F17" s="133"/>
      <c r="G17" s="298">
        <f t="shared" ref="G17:G27" si="13">E17*F17</f>
        <v>0</v>
      </c>
      <c r="H17" s="233"/>
      <c r="I17" s="209"/>
      <c r="J17" s="133"/>
      <c r="K17" s="298">
        <f t="shared" si="11"/>
        <v>0</v>
      </c>
      <c r="L17" s="233"/>
      <c r="M17" s="234"/>
      <c r="N17" s="235"/>
      <c r="O17" s="298">
        <f t="shared" si="1"/>
        <v>0</v>
      </c>
      <c r="P17" s="233"/>
      <c r="Q17" s="234"/>
      <c r="R17" s="235"/>
      <c r="S17" s="296">
        <f t="shared" si="2"/>
        <v>0</v>
      </c>
      <c r="T17" s="233"/>
      <c r="U17" s="234"/>
      <c r="V17" s="235"/>
      <c r="W17" s="296">
        <f t="shared" si="3"/>
        <v>0</v>
      </c>
      <c r="X17" s="233"/>
      <c r="Y17" s="234"/>
      <c r="Z17" s="235"/>
      <c r="AA17" s="224">
        <f t="shared" si="4"/>
        <v>0</v>
      </c>
      <c r="AB17" s="233"/>
      <c r="AC17" s="236"/>
      <c r="AD17" s="235"/>
      <c r="AE17" s="224">
        <f t="shared" si="5"/>
        <v>0</v>
      </c>
      <c r="AF17" s="233"/>
      <c r="AG17" s="234"/>
      <c r="AH17" s="235"/>
      <c r="AI17" s="224">
        <f t="shared" si="6"/>
        <v>0</v>
      </c>
      <c r="AJ17" s="233"/>
      <c r="AK17" s="234"/>
      <c r="AL17" s="235"/>
      <c r="AM17" s="224">
        <f t="shared" si="7"/>
        <v>0</v>
      </c>
      <c r="AN17" s="233"/>
      <c r="AO17" s="236"/>
      <c r="AP17" s="235"/>
      <c r="AQ17" s="226">
        <f t="shared" si="8"/>
        <v>0</v>
      </c>
      <c r="AR17" s="193">
        <f t="shared" si="9"/>
        <v>0</v>
      </c>
      <c r="AS17" s="227">
        <f t="shared" si="12"/>
        <v>0</v>
      </c>
      <c r="AT17" s="382">
        <f t="shared" si="10"/>
        <v>0</v>
      </c>
      <c r="AU17" s="384">
        <f t="shared" si="0"/>
        <v>0</v>
      </c>
    </row>
    <row r="18" spans="1:47" x14ac:dyDescent="0.25">
      <c r="A18" s="292">
        <f>'UTILITY SYSTEMS'!A19</f>
        <v>0</v>
      </c>
      <c r="B18" s="323" t="str">
        <f>'UTILITY SYSTEMS'!F19</f>
        <v>COLLECTOR UNDERGROUND</v>
      </c>
      <c r="C18" s="330">
        <f>'UTILITY SYSTEMS'!I19</f>
        <v>0</v>
      </c>
      <c r="D18" s="326"/>
      <c r="E18" s="265"/>
      <c r="F18" s="133"/>
      <c r="G18" s="298">
        <f>E18*F18</f>
        <v>0</v>
      </c>
      <c r="H18" s="233"/>
      <c r="I18" s="209"/>
      <c r="J18" s="133"/>
      <c r="K18" s="298">
        <f t="shared" si="11"/>
        <v>0</v>
      </c>
      <c r="L18" s="233"/>
      <c r="M18" s="234"/>
      <c r="N18" s="235"/>
      <c r="O18" s="298">
        <f t="shared" si="1"/>
        <v>0</v>
      </c>
      <c r="P18" s="233"/>
      <c r="Q18" s="234"/>
      <c r="R18" s="235"/>
      <c r="S18" s="296">
        <f t="shared" si="2"/>
        <v>0</v>
      </c>
      <c r="T18" s="233"/>
      <c r="U18" s="234"/>
      <c r="V18" s="235"/>
      <c r="W18" s="296">
        <f t="shared" si="3"/>
        <v>0</v>
      </c>
      <c r="X18" s="233"/>
      <c r="Y18" s="234"/>
      <c r="Z18" s="235"/>
      <c r="AA18" s="224">
        <f t="shared" si="4"/>
        <v>0</v>
      </c>
      <c r="AB18" s="233"/>
      <c r="AC18" s="236"/>
      <c r="AD18" s="235"/>
      <c r="AE18" s="224">
        <f t="shared" si="5"/>
        <v>0</v>
      </c>
      <c r="AF18" s="233"/>
      <c r="AG18" s="234"/>
      <c r="AH18" s="235"/>
      <c r="AI18" s="224">
        <f t="shared" si="6"/>
        <v>0</v>
      </c>
      <c r="AJ18" s="233"/>
      <c r="AK18" s="234"/>
      <c r="AL18" s="235"/>
      <c r="AM18" s="224">
        <f t="shared" si="7"/>
        <v>0</v>
      </c>
      <c r="AN18" s="233"/>
      <c r="AO18" s="236"/>
      <c r="AP18" s="235"/>
      <c r="AQ18" s="226">
        <f t="shared" si="8"/>
        <v>0</v>
      </c>
      <c r="AR18" s="193">
        <f t="shared" si="9"/>
        <v>0</v>
      </c>
      <c r="AS18" s="227">
        <f t="shared" si="12"/>
        <v>0</v>
      </c>
      <c r="AT18" s="382">
        <f t="shared" si="10"/>
        <v>0</v>
      </c>
      <c r="AU18" s="384">
        <f t="shared" si="0"/>
        <v>0</v>
      </c>
    </row>
    <row r="19" spans="1:47" x14ac:dyDescent="0.25">
      <c r="A19" s="292">
        <f>'UTILITY SYSTEMS'!A20</f>
        <v>0</v>
      </c>
      <c r="B19" s="323" t="str">
        <f>'UTILITY SYSTEMS'!F20</f>
        <v>COLLECTOR UNDERGROUND</v>
      </c>
      <c r="C19" s="330">
        <f>'UTILITY SYSTEMS'!I20</f>
        <v>0</v>
      </c>
      <c r="D19" s="326"/>
      <c r="E19" s="265"/>
      <c r="F19" s="133"/>
      <c r="G19" s="298">
        <f t="shared" si="13"/>
        <v>0</v>
      </c>
      <c r="H19" s="233"/>
      <c r="I19" s="209"/>
      <c r="J19" s="133"/>
      <c r="K19" s="298">
        <f t="shared" si="11"/>
        <v>0</v>
      </c>
      <c r="L19" s="233"/>
      <c r="M19" s="234"/>
      <c r="N19" s="235"/>
      <c r="O19" s="298">
        <f t="shared" si="1"/>
        <v>0</v>
      </c>
      <c r="P19" s="233"/>
      <c r="Q19" s="234"/>
      <c r="R19" s="235"/>
      <c r="S19" s="296">
        <f t="shared" si="2"/>
        <v>0</v>
      </c>
      <c r="T19" s="233"/>
      <c r="U19" s="234"/>
      <c r="V19" s="235"/>
      <c r="W19" s="296">
        <f t="shared" si="3"/>
        <v>0</v>
      </c>
      <c r="X19" s="233"/>
      <c r="Y19" s="234"/>
      <c r="Z19" s="235"/>
      <c r="AA19" s="224">
        <f t="shared" si="4"/>
        <v>0</v>
      </c>
      <c r="AB19" s="233"/>
      <c r="AC19" s="236"/>
      <c r="AD19" s="235"/>
      <c r="AE19" s="224">
        <f t="shared" si="5"/>
        <v>0</v>
      </c>
      <c r="AF19" s="233"/>
      <c r="AG19" s="234"/>
      <c r="AH19" s="235"/>
      <c r="AI19" s="224">
        <f t="shared" si="6"/>
        <v>0</v>
      </c>
      <c r="AJ19" s="233"/>
      <c r="AK19" s="234"/>
      <c r="AL19" s="235"/>
      <c r="AM19" s="224">
        <f t="shared" si="7"/>
        <v>0</v>
      </c>
      <c r="AN19" s="233"/>
      <c r="AO19" s="236"/>
      <c r="AP19" s="235"/>
      <c r="AQ19" s="226">
        <f t="shared" si="8"/>
        <v>0</v>
      </c>
      <c r="AR19" s="193">
        <f t="shared" si="9"/>
        <v>0</v>
      </c>
      <c r="AS19" s="227">
        <f t="shared" si="12"/>
        <v>0</v>
      </c>
      <c r="AT19" s="382">
        <f t="shared" si="10"/>
        <v>0</v>
      </c>
      <c r="AU19" s="384">
        <f t="shared" si="0"/>
        <v>0</v>
      </c>
    </row>
    <row r="20" spans="1:47" x14ac:dyDescent="0.25">
      <c r="A20" s="292"/>
      <c r="B20" s="323"/>
      <c r="C20" s="330"/>
      <c r="D20" s="326"/>
      <c r="E20" s="266"/>
      <c r="F20" s="140"/>
      <c r="G20" s="298"/>
      <c r="H20" s="234"/>
      <c r="I20" s="140"/>
      <c r="J20" s="140"/>
      <c r="K20" s="298"/>
      <c r="L20" s="234"/>
      <c r="M20" s="234"/>
      <c r="N20" s="234"/>
      <c r="O20" s="298"/>
      <c r="P20" s="234"/>
      <c r="Q20" s="234"/>
      <c r="R20" s="234"/>
      <c r="S20" s="296"/>
      <c r="T20" s="234"/>
      <c r="U20" s="234"/>
      <c r="V20" s="234"/>
      <c r="W20" s="296"/>
      <c r="X20" s="234"/>
      <c r="Y20" s="234"/>
      <c r="Z20" s="234"/>
      <c r="AA20" s="224"/>
      <c r="AB20" s="233"/>
      <c r="AC20" s="236"/>
      <c r="AD20" s="235"/>
      <c r="AE20" s="224"/>
      <c r="AF20" s="233"/>
      <c r="AG20" s="234"/>
      <c r="AH20" s="234"/>
      <c r="AI20" s="224"/>
      <c r="AJ20" s="233"/>
      <c r="AK20" s="234"/>
      <c r="AL20" s="234"/>
      <c r="AM20" s="224"/>
      <c r="AN20" s="233"/>
      <c r="AO20" s="234"/>
      <c r="AP20" s="234"/>
      <c r="AQ20" s="226"/>
      <c r="AR20" s="193"/>
      <c r="AS20" s="22"/>
      <c r="AT20" s="382">
        <f t="shared" si="10"/>
        <v>0</v>
      </c>
      <c r="AU20" s="384">
        <f t="shared" si="0"/>
        <v>0</v>
      </c>
    </row>
    <row r="21" spans="1:47" x14ac:dyDescent="0.25">
      <c r="A21" s="292">
        <f>'UTILITY SYSTEMS'!$A$23</f>
        <v>0</v>
      </c>
      <c r="B21" s="323" t="str">
        <f>'UTILITY SYSTEMS'!$F$23</f>
        <v>COLLECTOR SUBSTATION</v>
      </c>
      <c r="C21" s="330">
        <f>'UTILITY SYSTEMS'!$I$23</f>
        <v>0</v>
      </c>
      <c r="D21" s="326"/>
      <c r="E21" s="265"/>
      <c r="F21" s="133"/>
      <c r="G21" s="298">
        <f t="shared" si="13"/>
        <v>0</v>
      </c>
      <c r="H21" s="234"/>
      <c r="I21" s="265"/>
      <c r="J21" s="133"/>
      <c r="K21" s="298">
        <f t="shared" si="11"/>
        <v>0</v>
      </c>
      <c r="L21" s="234"/>
      <c r="M21" s="234"/>
      <c r="N21" s="235"/>
      <c r="O21" s="298">
        <f t="shared" si="1"/>
        <v>0</v>
      </c>
      <c r="P21" s="234"/>
      <c r="Q21" s="234"/>
      <c r="R21" s="235"/>
      <c r="S21" s="296">
        <f t="shared" si="2"/>
        <v>0</v>
      </c>
      <c r="T21" s="233"/>
      <c r="U21" s="234"/>
      <c r="V21" s="235"/>
      <c r="W21" s="296">
        <f t="shared" si="3"/>
        <v>0</v>
      </c>
      <c r="X21" s="233"/>
      <c r="Y21" s="234"/>
      <c r="Z21" s="235"/>
      <c r="AA21" s="224">
        <f t="shared" si="4"/>
        <v>0</v>
      </c>
      <c r="AB21" s="233"/>
      <c r="AC21" s="236"/>
      <c r="AD21" s="235"/>
      <c r="AE21" s="224">
        <f t="shared" si="5"/>
        <v>0</v>
      </c>
      <c r="AF21" s="233"/>
      <c r="AG21" s="234"/>
      <c r="AH21" s="235"/>
      <c r="AI21" s="224">
        <f t="shared" si="6"/>
        <v>0</v>
      </c>
      <c r="AJ21" s="233"/>
      <c r="AK21" s="234"/>
      <c r="AL21" s="235"/>
      <c r="AM21" s="224">
        <f t="shared" si="7"/>
        <v>0</v>
      </c>
      <c r="AN21" s="233"/>
      <c r="AO21" s="236"/>
      <c r="AP21" s="235"/>
      <c r="AQ21" s="226">
        <f t="shared" si="8"/>
        <v>0</v>
      </c>
      <c r="AR21" s="193">
        <f>+G21+K21+O21+S21+W21+AA21+AE21+AI21+AM21+AQ21</f>
        <v>0</v>
      </c>
      <c r="AS21" s="193">
        <f>+E21+I21+M21+Q21+U21+Y21+AC21+AG21+AK21+AQ21</f>
        <v>0</v>
      </c>
      <c r="AT21" s="382">
        <f t="shared" si="10"/>
        <v>0</v>
      </c>
      <c r="AU21" s="384">
        <f t="shared" si="0"/>
        <v>0</v>
      </c>
    </row>
    <row r="22" spans="1:47" x14ac:dyDescent="0.25">
      <c r="A22" s="292"/>
      <c r="B22" s="293"/>
      <c r="C22" s="328"/>
      <c r="D22" s="326"/>
      <c r="E22" s="266"/>
      <c r="F22" s="140"/>
      <c r="G22" s="298"/>
      <c r="H22" s="234"/>
      <c r="I22" s="140"/>
      <c r="J22" s="140"/>
      <c r="K22" s="298"/>
      <c r="L22" s="234"/>
      <c r="M22" s="234"/>
      <c r="N22" s="234"/>
      <c r="O22" s="298"/>
      <c r="P22" s="234"/>
      <c r="Q22" s="234"/>
      <c r="R22" s="234"/>
      <c r="S22" s="296"/>
      <c r="T22" s="233"/>
      <c r="U22" s="234"/>
      <c r="V22" s="234"/>
      <c r="W22" s="296"/>
      <c r="X22" s="233"/>
      <c r="Y22" s="234"/>
      <c r="Z22" s="234"/>
      <c r="AA22" s="224"/>
      <c r="AB22" s="233"/>
      <c r="AC22" s="236"/>
      <c r="AD22" s="235"/>
      <c r="AE22" s="224"/>
      <c r="AF22" s="233"/>
      <c r="AG22" s="234"/>
      <c r="AH22" s="234"/>
      <c r="AI22" s="224"/>
      <c r="AJ22" s="233"/>
      <c r="AK22" s="234"/>
      <c r="AL22" s="234"/>
      <c r="AM22" s="224"/>
      <c r="AN22" s="233"/>
      <c r="AO22" s="236"/>
      <c r="AP22" s="234"/>
      <c r="AQ22" s="226"/>
      <c r="AR22" s="193"/>
      <c r="AS22" s="22"/>
      <c r="AT22" s="336"/>
      <c r="AU22" s="384">
        <f t="shared" si="0"/>
        <v>0</v>
      </c>
    </row>
    <row r="23" spans="1:47" x14ac:dyDescent="0.25">
      <c r="A23" s="292">
        <f>'UTILITY SYSTEMS'!$A$25</f>
        <v>0</v>
      </c>
      <c r="B23" s="323" t="str">
        <f>'UTILITY SYSTEMS'!$F$25</f>
        <v>TRANSMISSION LINE</v>
      </c>
      <c r="C23" s="328">
        <f>'UTILITY SYSTEMS'!$I$25</f>
        <v>0</v>
      </c>
      <c r="D23" s="326"/>
      <c r="E23" s="265"/>
      <c r="F23" s="133"/>
      <c r="G23" s="298">
        <f t="shared" si="13"/>
        <v>0</v>
      </c>
      <c r="H23" s="234"/>
      <c r="I23" s="209">
        <v>0</v>
      </c>
      <c r="J23" s="133"/>
      <c r="K23" s="298">
        <f t="shared" si="11"/>
        <v>0</v>
      </c>
      <c r="L23" s="234"/>
      <c r="M23" s="234"/>
      <c r="N23" s="235"/>
      <c r="O23" s="298">
        <f t="shared" si="1"/>
        <v>0</v>
      </c>
      <c r="P23" s="234"/>
      <c r="Q23" s="234"/>
      <c r="R23" s="235"/>
      <c r="S23" s="296">
        <f t="shared" si="2"/>
        <v>0</v>
      </c>
      <c r="T23" s="233"/>
      <c r="U23" s="234"/>
      <c r="V23" s="235"/>
      <c r="W23" s="296">
        <f t="shared" si="3"/>
        <v>0</v>
      </c>
      <c r="X23" s="233"/>
      <c r="Y23" s="234"/>
      <c r="Z23" s="235"/>
      <c r="AA23" s="224">
        <f t="shared" si="4"/>
        <v>0</v>
      </c>
      <c r="AB23" s="233"/>
      <c r="AC23" s="236"/>
      <c r="AD23" s="235"/>
      <c r="AE23" s="224">
        <f t="shared" si="5"/>
        <v>0</v>
      </c>
      <c r="AF23" s="233"/>
      <c r="AG23" s="234"/>
      <c r="AH23" s="235"/>
      <c r="AI23" s="224">
        <f t="shared" si="6"/>
        <v>0</v>
      </c>
      <c r="AJ23" s="233"/>
      <c r="AK23" s="234"/>
      <c r="AL23" s="235"/>
      <c r="AM23" s="224">
        <f t="shared" si="7"/>
        <v>0</v>
      </c>
      <c r="AN23" s="233"/>
      <c r="AO23" s="236"/>
      <c r="AP23" s="235"/>
      <c r="AQ23" s="226">
        <f t="shared" si="8"/>
        <v>0</v>
      </c>
      <c r="AR23" s="193">
        <f t="shared" si="9"/>
        <v>0</v>
      </c>
      <c r="AS23" s="227">
        <f>+E23+I23+M23+Q23+U23+Y23+AC23+AG23+AK23+AQ23</f>
        <v>0</v>
      </c>
      <c r="AT23" s="382">
        <f t="shared" si="10"/>
        <v>0</v>
      </c>
      <c r="AU23" s="384">
        <f t="shared" si="0"/>
        <v>0</v>
      </c>
    </row>
    <row r="24" spans="1:47" x14ac:dyDescent="0.25">
      <c r="A24" s="292"/>
      <c r="B24" s="293"/>
      <c r="C24" s="328"/>
      <c r="D24" s="326"/>
      <c r="E24" s="266"/>
      <c r="F24" s="140"/>
      <c r="G24" s="298"/>
      <c r="H24" s="234"/>
      <c r="I24" s="140"/>
      <c r="J24" s="140"/>
      <c r="K24" s="298"/>
      <c r="L24" s="234"/>
      <c r="M24" s="234"/>
      <c r="N24" s="234"/>
      <c r="O24" s="298"/>
      <c r="P24" s="234"/>
      <c r="Q24" s="234"/>
      <c r="R24" s="234"/>
      <c r="S24" s="296"/>
      <c r="T24" s="233"/>
      <c r="U24" s="234"/>
      <c r="V24" s="234"/>
      <c r="W24" s="296"/>
      <c r="X24" s="233"/>
      <c r="Y24" s="234"/>
      <c r="Z24" s="234"/>
      <c r="AA24" s="224"/>
      <c r="AB24" s="233"/>
      <c r="AC24" s="236"/>
      <c r="AD24" s="235"/>
      <c r="AE24" s="224"/>
      <c r="AF24" s="233"/>
      <c r="AG24" s="234"/>
      <c r="AH24" s="234"/>
      <c r="AI24" s="224"/>
      <c r="AJ24" s="233"/>
      <c r="AK24" s="234"/>
      <c r="AL24" s="234"/>
      <c r="AM24" s="224"/>
      <c r="AN24" s="233"/>
      <c r="AO24" s="234"/>
      <c r="AP24" s="234"/>
      <c r="AQ24" s="226"/>
      <c r="AR24" s="193"/>
      <c r="AS24" s="22"/>
      <c r="AT24" s="336"/>
      <c r="AU24" s="384">
        <f t="shared" si="0"/>
        <v>0</v>
      </c>
    </row>
    <row r="25" spans="1:47" x14ac:dyDescent="0.25">
      <c r="A25" s="292">
        <f>'UTILITY SYSTEMS'!A27</f>
        <v>0</v>
      </c>
      <c r="B25" s="323" t="str">
        <f>'UTILITY SYSTEMS'!F27</f>
        <v>SCADA/ MET TOWER</v>
      </c>
      <c r="C25" s="328">
        <f>'UTILITY SYSTEMS'!I27</f>
        <v>0</v>
      </c>
      <c r="D25" s="326"/>
      <c r="E25" s="265"/>
      <c r="F25" s="133"/>
      <c r="G25" s="298">
        <f t="shared" si="13"/>
        <v>0</v>
      </c>
      <c r="H25" s="234"/>
      <c r="I25" s="209">
        <v>0</v>
      </c>
      <c r="J25" s="133"/>
      <c r="K25" s="298">
        <f t="shared" si="11"/>
        <v>0</v>
      </c>
      <c r="L25" s="234"/>
      <c r="M25" s="234"/>
      <c r="N25" s="235"/>
      <c r="O25" s="298">
        <f t="shared" si="1"/>
        <v>0</v>
      </c>
      <c r="P25" s="234"/>
      <c r="Q25" s="234"/>
      <c r="R25" s="235"/>
      <c r="S25" s="296">
        <f t="shared" si="2"/>
        <v>0</v>
      </c>
      <c r="T25" s="233"/>
      <c r="U25" s="234"/>
      <c r="V25" s="235"/>
      <c r="W25" s="296">
        <f t="shared" si="3"/>
        <v>0</v>
      </c>
      <c r="X25" s="233"/>
      <c r="Y25" s="234"/>
      <c r="Z25" s="235"/>
      <c r="AA25" s="224">
        <f t="shared" si="4"/>
        <v>0</v>
      </c>
      <c r="AB25" s="233"/>
      <c r="AC25" s="236"/>
      <c r="AD25" s="235"/>
      <c r="AE25" s="224">
        <f t="shared" si="5"/>
        <v>0</v>
      </c>
      <c r="AF25" s="233"/>
      <c r="AG25" s="234"/>
      <c r="AH25" s="235"/>
      <c r="AI25" s="224">
        <f t="shared" si="6"/>
        <v>0</v>
      </c>
      <c r="AJ25" s="233"/>
      <c r="AK25" s="234"/>
      <c r="AL25" s="235"/>
      <c r="AM25" s="224">
        <f t="shared" si="7"/>
        <v>0</v>
      </c>
      <c r="AN25" s="233"/>
      <c r="AO25" s="236"/>
      <c r="AP25" s="235"/>
      <c r="AQ25" s="226">
        <f t="shared" si="8"/>
        <v>0</v>
      </c>
      <c r="AR25" s="193">
        <f t="shared" si="9"/>
        <v>0</v>
      </c>
      <c r="AS25" s="227">
        <f t="shared" ref="AS25:AS27" si="14">+E25+I25+M25+Q25+U25+Y25+AC25+AG25+AK25+AQ25</f>
        <v>0</v>
      </c>
      <c r="AT25" s="382">
        <f t="shared" si="10"/>
        <v>0</v>
      </c>
      <c r="AU25" s="384">
        <f t="shared" si="0"/>
        <v>0</v>
      </c>
    </row>
    <row r="26" spans="1:47" x14ac:dyDescent="0.25">
      <c r="A26" s="292">
        <f>'UTILITY SYSTEMS'!A28</f>
        <v>0</v>
      </c>
      <c r="B26" s="323" t="str">
        <f>'UTILITY SYSTEMS'!F28</f>
        <v>SCADA/ MET TOWER</v>
      </c>
      <c r="C26" s="328">
        <f>'UTILITY SYSTEMS'!I28</f>
        <v>0</v>
      </c>
      <c r="D26" s="326"/>
      <c r="E26" s="265">
        <v>0</v>
      </c>
      <c r="F26" s="133"/>
      <c r="G26" s="298">
        <f>E26*F26</f>
        <v>0</v>
      </c>
      <c r="H26" s="234"/>
      <c r="I26" s="209">
        <v>0</v>
      </c>
      <c r="J26" s="133"/>
      <c r="K26" s="298">
        <f t="shared" si="11"/>
        <v>0</v>
      </c>
      <c r="L26" s="234"/>
      <c r="M26" s="234"/>
      <c r="N26" s="235"/>
      <c r="O26" s="298">
        <f t="shared" si="1"/>
        <v>0</v>
      </c>
      <c r="P26" s="234"/>
      <c r="Q26" s="234"/>
      <c r="R26" s="235"/>
      <c r="S26" s="296">
        <f t="shared" si="2"/>
        <v>0</v>
      </c>
      <c r="T26" s="233"/>
      <c r="U26" s="234"/>
      <c r="V26" s="235"/>
      <c r="W26" s="296">
        <f t="shared" si="3"/>
        <v>0</v>
      </c>
      <c r="X26" s="233"/>
      <c r="Y26" s="234"/>
      <c r="Z26" s="235"/>
      <c r="AA26" s="224">
        <f t="shared" si="4"/>
        <v>0</v>
      </c>
      <c r="AB26" s="233"/>
      <c r="AC26" s="236"/>
      <c r="AD26" s="235"/>
      <c r="AE26" s="224">
        <f t="shared" si="5"/>
        <v>0</v>
      </c>
      <c r="AF26" s="233"/>
      <c r="AG26" s="234"/>
      <c r="AH26" s="235"/>
      <c r="AI26" s="224">
        <f t="shared" si="6"/>
        <v>0</v>
      </c>
      <c r="AJ26" s="233"/>
      <c r="AK26" s="234"/>
      <c r="AL26" s="235"/>
      <c r="AM26" s="224">
        <f t="shared" si="7"/>
        <v>0</v>
      </c>
      <c r="AN26" s="233"/>
      <c r="AO26" s="236"/>
      <c r="AP26" s="235"/>
      <c r="AQ26" s="226">
        <f t="shared" si="8"/>
        <v>0</v>
      </c>
      <c r="AR26" s="193">
        <f t="shared" si="9"/>
        <v>0</v>
      </c>
      <c r="AS26" s="227">
        <f t="shared" si="14"/>
        <v>0</v>
      </c>
      <c r="AT26" s="382">
        <f t="shared" si="10"/>
        <v>0</v>
      </c>
      <c r="AU26" s="384">
        <f t="shared" si="0"/>
        <v>0</v>
      </c>
    </row>
    <row r="27" spans="1:47" x14ac:dyDescent="0.25">
      <c r="A27" s="292">
        <f>'UTILITY SYSTEMS'!A29</f>
        <v>0</v>
      </c>
      <c r="B27" s="324" t="str">
        <f>'UTILITY SYSTEMS'!F29</f>
        <v>SCADA/ MET TOWER</v>
      </c>
      <c r="C27" s="328">
        <f>'UTILITY SYSTEMS'!I29</f>
        <v>0</v>
      </c>
      <c r="D27" s="326"/>
      <c r="E27" s="265">
        <v>0</v>
      </c>
      <c r="F27" s="133"/>
      <c r="G27" s="298">
        <f t="shared" si="13"/>
        <v>0</v>
      </c>
      <c r="H27" s="234"/>
      <c r="I27" s="209">
        <v>0</v>
      </c>
      <c r="J27" s="133"/>
      <c r="K27" s="298">
        <f t="shared" si="11"/>
        <v>0</v>
      </c>
      <c r="L27" s="234"/>
      <c r="M27" s="234"/>
      <c r="N27" s="235"/>
      <c r="O27" s="298">
        <f t="shared" si="1"/>
        <v>0</v>
      </c>
      <c r="P27" s="234"/>
      <c r="Q27" s="234"/>
      <c r="R27" s="235"/>
      <c r="S27" s="296">
        <f t="shared" si="2"/>
        <v>0</v>
      </c>
      <c r="T27" s="233"/>
      <c r="U27" s="234"/>
      <c r="V27" s="235"/>
      <c r="W27" s="296">
        <f t="shared" si="3"/>
        <v>0</v>
      </c>
      <c r="X27" s="233"/>
      <c r="Y27" s="234"/>
      <c r="Z27" s="235"/>
      <c r="AA27" s="224">
        <f t="shared" si="4"/>
        <v>0</v>
      </c>
      <c r="AB27" s="233"/>
      <c r="AC27" s="236"/>
      <c r="AD27" s="235"/>
      <c r="AE27" s="224">
        <f t="shared" si="5"/>
        <v>0</v>
      </c>
      <c r="AF27" s="233"/>
      <c r="AG27" s="234"/>
      <c r="AH27" s="235"/>
      <c r="AI27" s="224">
        <f t="shared" si="6"/>
        <v>0</v>
      </c>
      <c r="AJ27" s="233"/>
      <c r="AK27" s="234"/>
      <c r="AL27" s="235"/>
      <c r="AM27" s="224">
        <f t="shared" si="7"/>
        <v>0</v>
      </c>
      <c r="AN27" s="233"/>
      <c r="AO27" s="236"/>
      <c r="AP27" s="235"/>
      <c r="AQ27" s="226">
        <f t="shared" si="8"/>
        <v>0</v>
      </c>
      <c r="AR27" s="193">
        <f t="shared" si="9"/>
        <v>0</v>
      </c>
      <c r="AS27" s="227">
        <f t="shared" si="14"/>
        <v>0</v>
      </c>
      <c r="AT27" s="382">
        <f t="shared" si="10"/>
        <v>0</v>
      </c>
      <c r="AU27" s="384">
        <f t="shared" si="0"/>
        <v>0</v>
      </c>
    </row>
    <row r="28" spans="1:47" ht="15.75" thickBot="1" x14ac:dyDescent="0.3">
      <c r="A28" s="294"/>
      <c r="B28" s="325"/>
      <c r="C28" s="361">
        <f>SUM(C13:C27)</f>
        <v>0</v>
      </c>
      <c r="D28" s="327"/>
      <c r="E28" s="193">
        <f>SUM(E13:E27)</f>
        <v>0</v>
      </c>
      <c r="F28" s="22"/>
      <c r="G28" s="299">
        <f>SUM(G13:G27)</f>
        <v>0</v>
      </c>
      <c r="H28" s="22"/>
      <c r="I28" s="193">
        <f>SUM(I13:I27)</f>
        <v>0</v>
      </c>
      <c r="J28" s="22"/>
      <c r="K28" s="299">
        <f>SUM(K13:K27)</f>
        <v>0</v>
      </c>
      <c r="L28" s="22"/>
      <c r="M28" s="227">
        <f>SUM(M13:M27)</f>
        <v>0</v>
      </c>
      <c r="N28" s="22"/>
      <c r="O28" s="297">
        <f>SUM(O13:O27)</f>
        <v>0</v>
      </c>
      <c r="P28" s="22"/>
      <c r="Q28" s="227">
        <f>SUM(Q13:Q27)</f>
        <v>0</v>
      </c>
      <c r="R28" s="22"/>
      <c r="S28" s="297">
        <f>SUM(S13:S27)</f>
        <v>0</v>
      </c>
      <c r="T28" s="22"/>
      <c r="U28" s="227">
        <f>SUM(U13:U27)</f>
        <v>0</v>
      </c>
      <c r="V28" s="22"/>
      <c r="W28" s="297">
        <f>SUM(W13:W27)</f>
        <v>0</v>
      </c>
      <c r="X28" s="22"/>
      <c r="Y28" s="227">
        <f>SUM(Y13:Y27)</f>
        <v>0</v>
      </c>
      <c r="Z28" s="22"/>
      <c r="AA28" s="227">
        <f>SUM(AA13:AA27)</f>
        <v>0</v>
      </c>
      <c r="AB28" s="22"/>
      <c r="AC28" s="227">
        <f>SUM(AC13:AC27)</f>
        <v>0</v>
      </c>
      <c r="AD28" s="22"/>
      <c r="AE28" s="227">
        <f>SUM(AE13:AE27)</f>
        <v>0</v>
      </c>
      <c r="AF28" s="22"/>
      <c r="AG28" s="227">
        <f>SUM(AG13:AG27)</f>
        <v>0</v>
      </c>
      <c r="AH28" s="22"/>
      <c r="AI28" s="227">
        <f>SUM(AI13:AI27)</f>
        <v>0</v>
      </c>
      <c r="AJ28" s="22"/>
      <c r="AK28" s="227">
        <f>SUM(AK13:AK27)</f>
        <v>0</v>
      </c>
      <c r="AL28" s="22"/>
      <c r="AM28" s="227">
        <f>SUM(AM13:AM27)</f>
        <v>0</v>
      </c>
      <c r="AN28" s="22"/>
      <c r="AO28" s="227">
        <f>SUM(AO13:AO27)</f>
        <v>0</v>
      </c>
      <c r="AP28" s="22"/>
      <c r="AQ28" s="227">
        <f>SUM(AQ13:AQ27)</f>
        <v>0</v>
      </c>
      <c r="AR28" s="193">
        <f>SUM(AR13:AR27)</f>
        <v>0</v>
      </c>
      <c r="AS28" s="193">
        <f>SUM(AS13:AS27)</f>
        <v>0</v>
      </c>
      <c r="AT28" s="382">
        <f>SUM(AT13:AT27)</f>
        <v>0</v>
      </c>
      <c r="AU28" s="385"/>
    </row>
  </sheetData>
  <sheetProtection password="CA39" sheet="1" objects="1" scenarios="1" selectLockedCells="1"/>
  <pageMargins left="0" right="0" top="0" bottom="0" header="0.3" footer="0.3"/>
  <pageSetup paperSize="5" fitToWidth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7"/>
  <sheetViews>
    <sheetView topLeftCell="G75" zoomScale="85" zoomScaleNormal="85" workbookViewId="0">
      <selection activeCell="G96" sqref="G96"/>
    </sheetView>
  </sheetViews>
  <sheetFormatPr defaultRowHeight="15" x14ac:dyDescent="0.25"/>
  <cols>
    <col min="1" max="1" width="20.28515625" customWidth="1"/>
    <col min="2" max="2" width="15.42578125" customWidth="1"/>
    <col min="3" max="3" width="11.42578125" customWidth="1"/>
    <col min="4" max="4" width="9.42578125" customWidth="1"/>
    <col min="5" max="5" width="9.140625" customWidth="1"/>
    <col min="6" max="7" width="13.7109375" customWidth="1"/>
    <col min="8" max="8" width="13.42578125" customWidth="1"/>
    <col min="9" max="9" width="13.7109375" customWidth="1"/>
    <col min="10" max="10" width="13.42578125" customWidth="1"/>
    <col min="11" max="12" width="13.7109375" customWidth="1"/>
    <col min="13" max="13" width="15.7109375" customWidth="1"/>
    <col min="14" max="14" width="14.140625" customWidth="1"/>
    <col min="15" max="15" width="17" customWidth="1"/>
    <col min="16" max="16" width="17.5703125" customWidth="1"/>
    <col min="17" max="17" width="18" customWidth="1"/>
    <col min="18" max="18" width="21" bestFit="1" customWidth="1"/>
    <col min="19" max="19" width="16.28515625" customWidth="1"/>
    <col min="20" max="20" width="20.7109375" bestFit="1" customWidth="1"/>
    <col min="21" max="21" width="14.85546875" customWidth="1"/>
    <col min="22" max="22" width="13.5703125" bestFit="1" customWidth="1"/>
    <col min="23" max="23" width="13.7109375" bestFit="1" customWidth="1"/>
    <col min="24" max="24" width="9.28515625" customWidth="1"/>
    <col min="25" max="25" width="11.5703125" bestFit="1" customWidth="1"/>
  </cols>
  <sheetData>
    <row r="1" spans="1:21" ht="21.75" thickBot="1" x14ac:dyDescent="0.4">
      <c r="A1" s="302"/>
      <c r="B1" s="295"/>
      <c r="C1" s="295"/>
      <c r="D1" s="295"/>
      <c r="E1" s="295"/>
      <c r="F1" s="295"/>
      <c r="G1" s="295"/>
      <c r="H1" s="295"/>
    </row>
    <row r="2" spans="1:21" ht="15.75" thickBot="1" x14ac:dyDescent="0.3">
      <c r="A2" s="303" t="s">
        <v>42</v>
      </c>
      <c r="B2" s="304">
        <f>'WIND ENERGY SYSTEMS'!B2</f>
        <v>2014</v>
      </c>
      <c r="C2" s="295"/>
      <c r="D2" s="295"/>
      <c r="E2" s="295"/>
      <c r="F2" s="295"/>
      <c r="G2" s="295"/>
      <c r="H2" s="295"/>
    </row>
    <row r="3" spans="1:21" ht="15.75" thickBot="1" x14ac:dyDescent="0.3">
      <c r="A3" s="305" t="s">
        <v>29</v>
      </c>
      <c r="B3" s="306">
        <f>'WIND ENERGY SYSTEMS'!B3</f>
        <v>2015</v>
      </c>
      <c r="C3" s="295"/>
      <c r="D3" s="295"/>
      <c r="E3" s="295"/>
      <c r="F3" s="295"/>
      <c r="G3" s="295"/>
      <c r="H3" s="295"/>
    </row>
    <row r="4" spans="1:21" ht="15.75" thickBot="1" x14ac:dyDescent="0.3">
      <c r="A4" s="305" t="s">
        <v>0</v>
      </c>
      <c r="B4" s="306">
        <f>'WIND ENERGY SYSTEMS'!B4</f>
        <v>0</v>
      </c>
      <c r="C4" s="295"/>
      <c r="D4" s="295"/>
      <c r="E4" s="295"/>
      <c r="F4" s="295"/>
      <c r="G4" s="295"/>
      <c r="H4" s="295"/>
    </row>
    <row r="5" spans="1:21" ht="15.75" thickBot="1" x14ac:dyDescent="0.3">
      <c r="A5" s="305" t="s">
        <v>2</v>
      </c>
      <c r="B5" s="306">
        <f>'WIND ENERGY SYSTEMS'!B5</f>
        <v>0</v>
      </c>
      <c r="C5" s="295"/>
      <c r="D5" s="295"/>
      <c r="E5" s="295"/>
      <c r="F5" s="295"/>
      <c r="G5" s="295"/>
      <c r="H5" s="295"/>
    </row>
    <row r="6" spans="1:21" ht="15.75" thickBot="1" x14ac:dyDescent="0.3">
      <c r="A6" s="307" t="s">
        <v>10</v>
      </c>
      <c r="B6" s="308">
        <f>'WIND ENERGY SYSTEMS'!B6</f>
        <v>0</v>
      </c>
      <c r="C6" s="295"/>
      <c r="D6" s="295"/>
      <c r="E6" s="295"/>
      <c r="F6" s="295"/>
      <c r="G6" s="295"/>
      <c r="H6" s="295"/>
    </row>
    <row r="7" spans="1:21" ht="15.75" thickBot="1" x14ac:dyDescent="0.3">
      <c r="A7" s="309" t="s">
        <v>83</v>
      </c>
      <c r="B7" s="310">
        <f>'WIND ENERGY SYSTEMS'!B7</f>
        <v>0</v>
      </c>
      <c r="C7" s="295"/>
      <c r="D7" s="295"/>
      <c r="E7" s="295"/>
      <c r="F7" s="295"/>
      <c r="G7" s="295"/>
      <c r="H7" s="295"/>
    </row>
    <row r="8" spans="1:21" x14ac:dyDescent="0.25">
      <c r="A8" s="295"/>
      <c r="B8" s="295"/>
      <c r="C8" s="295"/>
      <c r="D8" s="295"/>
      <c r="E8" s="295"/>
      <c r="F8" s="295"/>
      <c r="G8" s="295"/>
      <c r="H8" s="295"/>
    </row>
    <row r="9" spans="1:21" x14ac:dyDescent="0.25">
      <c r="A9" s="295"/>
      <c r="B9" s="295"/>
      <c r="C9" s="295"/>
      <c r="D9" s="295"/>
      <c r="E9" s="295"/>
      <c r="F9" s="295"/>
      <c r="G9" s="295"/>
      <c r="H9" s="311" t="s">
        <v>125</v>
      </c>
    </row>
    <row r="10" spans="1:21" ht="16.5" thickBot="1" x14ac:dyDescent="0.3">
      <c r="A10" s="295"/>
      <c r="B10" s="312" t="s">
        <v>91</v>
      </c>
      <c r="C10" s="295"/>
      <c r="D10" s="295"/>
      <c r="E10" s="295"/>
      <c r="F10" s="295"/>
      <c r="G10" s="295"/>
      <c r="H10" s="295"/>
    </row>
    <row r="11" spans="1:21" ht="15.75" thickBot="1" x14ac:dyDescent="0.3">
      <c r="A11" s="295"/>
      <c r="B11" s="295"/>
      <c r="C11" s="295"/>
      <c r="D11" s="295"/>
      <c r="E11" s="295"/>
      <c r="F11" s="295"/>
      <c r="G11" s="295"/>
      <c r="H11" s="295"/>
      <c r="Q11" s="19" t="s">
        <v>150</v>
      </c>
      <c r="R11" s="110"/>
      <c r="S11" s="11"/>
      <c r="T11" s="11"/>
    </row>
    <row r="12" spans="1:21" ht="15.75" thickBot="1" x14ac:dyDescent="0.3">
      <c r="A12" s="295"/>
      <c r="B12" s="295"/>
      <c r="C12" s="295"/>
      <c r="D12" s="295"/>
      <c r="E12" s="295"/>
      <c r="F12" s="295"/>
      <c r="G12" s="295"/>
      <c r="H12" s="295"/>
      <c r="Q12" s="108" t="s">
        <v>151</v>
      </c>
      <c r="R12" s="178"/>
      <c r="S12" s="11"/>
      <c r="T12" s="11"/>
      <c r="U12" s="1" t="str">
        <f>'WTG ADDITIONS'!AT8</f>
        <v>Total Cost</v>
      </c>
    </row>
    <row r="13" spans="1:21" x14ac:dyDescent="0.25">
      <c r="A13" s="313" t="s">
        <v>131</v>
      </c>
      <c r="B13" s="313" t="s">
        <v>92</v>
      </c>
      <c r="C13" s="314" t="s">
        <v>93</v>
      </c>
      <c r="D13" s="313" t="s">
        <v>94</v>
      </c>
      <c r="E13" s="313" t="s">
        <v>95</v>
      </c>
      <c r="F13" s="313" t="s">
        <v>96</v>
      </c>
      <c r="G13" s="313" t="s">
        <v>97</v>
      </c>
      <c r="H13" s="286" t="s">
        <v>122</v>
      </c>
      <c r="I13" s="217" t="s">
        <v>133</v>
      </c>
      <c r="J13" s="215" t="s">
        <v>99</v>
      </c>
      <c r="K13" s="1" t="s">
        <v>100</v>
      </c>
      <c r="L13" s="7" t="s">
        <v>101</v>
      </c>
      <c r="M13" s="7" t="s">
        <v>102</v>
      </c>
      <c r="N13" s="7" t="s">
        <v>103</v>
      </c>
      <c r="O13" s="1" t="s">
        <v>104</v>
      </c>
      <c r="P13" s="4" t="s">
        <v>134</v>
      </c>
      <c r="Q13" s="7" t="s">
        <v>131</v>
      </c>
      <c r="R13" s="1" t="s">
        <v>142</v>
      </c>
      <c r="S13" s="215" t="s">
        <v>189</v>
      </c>
      <c r="T13" s="195" t="s">
        <v>148</v>
      </c>
      <c r="U13" s="6" t="str">
        <f>'WTG ADDITIONS'!AT9</f>
        <v>Additions</v>
      </c>
    </row>
    <row r="14" spans="1:21" ht="15.75" thickBot="1" x14ac:dyDescent="0.3">
      <c r="A14" s="291" t="s">
        <v>111</v>
      </c>
      <c r="B14" s="291"/>
      <c r="C14" s="315" t="s">
        <v>16</v>
      </c>
      <c r="D14" s="291"/>
      <c r="E14" s="291"/>
      <c r="F14" s="291"/>
      <c r="G14" s="291" t="s">
        <v>105</v>
      </c>
      <c r="H14" s="316" t="s">
        <v>126</v>
      </c>
      <c r="I14" s="218" t="s">
        <v>98</v>
      </c>
      <c r="J14" s="216">
        <v>4565</v>
      </c>
      <c r="K14" s="12">
        <v>4565</v>
      </c>
      <c r="L14" s="10" t="s">
        <v>130</v>
      </c>
      <c r="M14" s="10" t="s">
        <v>128</v>
      </c>
      <c r="N14" s="10" t="s">
        <v>98</v>
      </c>
      <c r="O14" s="12" t="s">
        <v>129</v>
      </c>
      <c r="P14" s="273" t="s">
        <v>135</v>
      </c>
      <c r="Q14" s="10" t="s">
        <v>111</v>
      </c>
      <c r="R14" s="12" t="s">
        <v>143</v>
      </c>
      <c r="S14" s="228" t="s">
        <v>191</v>
      </c>
      <c r="T14" s="403" t="s">
        <v>149</v>
      </c>
      <c r="U14" s="12" t="str">
        <f>'WTG ADDITIONS'!AT10</f>
        <v>&amp; Original 12a</v>
      </c>
    </row>
    <row r="15" spans="1:21" x14ac:dyDescent="0.25">
      <c r="A15" s="317">
        <f>'WIND ENERGY SYSTEMS'!A12</f>
        <v>0</v>
      </c>
      <c r="B15" s="318">
        <f>'WIND ENERGY SYSTEMS'!C12</f>
        <v>0</v>
      </c>
      <c r="C15" s="318">
        <f>'WIND ENERGY SYSTEMS'!D12</f>
        <v>0</v>
      </c>
      <c r="D15" s="318">
        <f>'WIND ENERGY SYSTEMS'!E12</f>
        <v>0</v>
      </c>
      <c r="E15" s="318">
        <f>'WIND ENERGY SYSTEMS'!F12</f>
        <v>0</v>
      </c>
      <c r="F15" s="318">
        <f>'WIND ENERGY SYSTEMS'!G12</f>
        <v>0</v>
      </c>
      <c r="G15" s="319">
        <f>'WIND ENERGY SYSTEMS'!J12</f>
        <v>0</v>
      </c>
      <c r="H15" s="319">
        <f>G15</f>
        <v>0</v>
      </c>
      <c r="I15" s="152"/>
      <c r="J15" s="190">
        <f t="shared" ref="J15:J46" si="0">+G15*I15</f>
        <v>0</v>
      </c>
      <c r="K15" s="278"/>
      <c r="L15" s="190">
        <f t="shared" ref="L15:L46" si="1">+J15+K15</f>
        <v>0</v>
      </c>
      <c r="M15" s="190">
        <f>'WIND ENERGY SYSTEMS'!L12</f>
        <v>0</v>
      </c>
      <c r="N15" s="130">
        <v>0.5</v>
      </c>
      <c r="O15" s="190">
        <f>M15*N15</f>
        <v>0</v>
      </c>
      <c r="P15" s="219">
        <f>(L15+O15)</f>
        <v>0</v>
      </c>
      <c r="Q15" s="180">
        <f t="shared" ref="Q15:Q46" si="2">A15</f>
        <v>0</v>
      </c>
      <c r="R15" s="194">
        <f>'WTG ADDITIONS'!$AR$11</f>
        <v>0</v>
      </c>
      <c r="S15" s="194">
        <f>L15+O15+R15</f>
        <v>0</v>
      </c>
      <c r="T15" s="404">
        <f>ROUND(S15*0.5,-2)</f>
        <v>0</v>
      </c>
      <c r="U15" s="406">
        <f>'WTG ADDITIONS'!AT11</f>
        <v>0</v>
      </c>
    </row>
    <row r="16" spans="1:21" x14ac:dyDescent="0.25">
      <c r="A16" s="317">
        <f>'WIND ENERGY SYSTEMS'!A13</f>
        <v>0</v>
      </c>
      <c r="B16" s="294">
        <f>'WIND ENERGY SYSTEMS'!C13</f>
        <v>0</v>
      </c>
      <c r="C16" s="294">
        <f>'WIND ENERGY SYSTEMS'!D13</f>
        <v>0</v>
      </c>
      <c r="D16" s="294">
        <f>'WIND ENERGY SYSTEMS'!E13</f>
        <v>0</v>
      </c>
      <c r="E16" s="294">
        <f>'WIND ENERGY SYSTEMS'!F13</f>
        <v>0</v>
      </c>
      <c r="F16" s="294">
        <f>'WIND ENERGY SYSTEMS'!G13</f>
        <v>0</v>
      </c>
      <c r="G16" s="320">
        <f>'WIND ENERGY SYSTEMS'!J13</f>
        <v>0</v>
      </c>
      <c r="H16" s="319">
        <f t="shared" ref="H16:H76" si="3">G16</f>
        <v>0</v>
      </c>
      <c r="I16" s="152"/>
      <c r="J16" s="190">
        <f t="shared" si="0"/>
        <v>0</v>
      </c>
      <c r="K16" s="278"/>
      <c r="L16" s="190">
        <f t="shared" si="1"/>
        <v>0</v>
      </c>
      <c r="M16" s="73">
        <f>'WIND ENERGY SYSTEMS'!L13</f>
        <v>0</v>
      </c>
      <c r="N16" s="22">
        <v>0.5</v>
      </c>
      <c r="O16" s="190">
        <f t="shared" ref="O16:O76" si="4">M16*N16</f>
        <v>0</v>
      </c>
      <c r="P16" s="219">
        <f t="shared" ref="P16:P76" si="5">(L16+O16)</f>
        <v>0</v>
      </c>
      <c r="Q16" s="221">
        <f t="shared" si="2"/>
        <v>0</v>
      </c>
      <c r="R16" s="194">
        <f>'WTG ADDITIONS'!AR12</f>
        <v>0</v>
      </c>
      <c r="S16" s="194">
        <f t="shared" ref="S16:S76" si="6">L16+O16+R16</f>
        <v>0</v>
      </c>
      <c r="T16" s="382">
        <f t="shared" ref="T16:T76" si="7">ROUND(S16*0.5,-2)</f>
        <v>0</v>
      </c>
      <c r="U16" s="358">
        <f>'WTG ADDITIONS'!AT12</f>
        <v>0</v>
      </c>
    </row>
    <row r="17" spans="1:21" x14ac:dyDescent="0.25">
      <c r="A17" s="317">
        <f>'WIND ENERGY SYSTEMS'!A14</f>
        <v>0</v>
      </c>
      <c r="B17" s="294">
        <f>'WIND ENERGY SYSTEMS'!C14</f>
        <v>0</v>
      </c>
      <c r="C17" s="294">
        <f>'WIND ENERGY SYSTEMS'!D14</f>
        <v>0</v>
      </c>
      <c r="D17" s="294">
        <f>'WIND ENERGY SYSTEMS'!E14</f>
        <v>0</v>
      </c>
      <c r="E17" s="294">
        <f>'WIND ENERGY SYSTEMS'!F14</f>
        <v>0</v>
      </c>
      <c r="F17" s="294">
        <f>'WIND ENERGY SYSTEMS'!G14</f>
        <v>0</v>
      </c>
      <c r="G17" s="320">
        <f>'WIND ENERGY SYSTEMS'!J14</f>
        <v>0</v>
      </c>
      <c r="H17" s="319">
        <f t="shared" si="3"/>
        <v>0</v>
      </c>
      <c r="I17" s="152"/>
      <c r="J17" s="190">
        <f t="shared" si="0"/>
        <v>0</v>
      </c>
      <c r="K17" s="278"/>
      <c r="L17" s="190">
        <f t="shared" si="1"/>
        <v>0</v>
      </c>
      <c r="M17" s="73">
        <f>'WIND ENERGY SYSTEMS'!L14</f>
        <v>0</v>
      </c>
      <c r="N17" s="22">
        <v>0.5</v>
      </c>
      <c r="O17" s="190">
        <f t="shared" si="4"/>
        <v>0</v>
      </c>
      <c r="P17" s="219">
        <f t="shared" si="5"/>
        <v>0</v>
      </c>
      <c r="Q17" s="221">
        <f t="shared" si="2"/>
        <v>0</v>
      </c>
      <c r="R17" s="194">
        <f>'WTG ADDITIONS'!AR13</f>
        <v>0</v>
      </c>
      <c r="S17" s="194">
        <f t="shared" si="6"/>
        <v>0</v>
      </c>
      <c r="T17" s="382">
        <f t="shared" si="7"/>
        <v>0</v>
      </c>
      <c r="U17" s="358">
        <f>'WTG ADDITIONS'!AT13</f>
        <v>0</v>
      </c>
    </row>
    <row r="18" spans="1:21" x14ac:dyDescent="0.25">
      <c r="A18" s="317">
        <f>'WIND ENERGY SYSTEMS'!A15</f>
        <v>0</v>
      </c>
      <c r="B18" s="294">
        <f>'WIND ENERGY SYSTEMS'!C15</f>
        <v>0</v>
      </c>
      <c r="C18" s="294">
        <f>'WIND ENERGY SYSTEMS'!D15</f>
        <v>0</v>
      </c>
      <c r="D18" s="294">
        <f>'WIND ENERGY SYSTEMS'!E15</f>
        <v>0</v>
      </c>
      <c r="E18" s="294">
        <f>'WIND ENERGY SYSTEMS'!F15</f>
        <v>0</v>
      </c>
      <c r="F18" s="294">
        <f>'WIND ENERGY SYSTEMS'!G15</f>
        <v>0</v>
      </c>
      <c r="G18" s="320">
        <f>'WIND ENERGY SYSTEMS'!J15</f>
        <v>0</v>
      </c>
      <c r="H18" s="319">
        <f t="shared" si="3"/>
        <v>0</v>
      </c>
      <c r="I18" s="152"/>
      <c r="J18" s="190">
        <f t="shared" si="0"/>
        <v>0</v>
      </c>
      <c r="K18" s="278"/>
      <c r="L18" s="190">
        <f t="shared" si="1"/>
        <v>0</v>
      </c>
      <c r="M18" s="73">
        <f>'WIND ENERGY SYSTEMS'!L15</f>
        <v>0</v>
      </c>
      <c r="N18" s="22">
        <v>0.5</v>
      </c>
      <c r="O18" s="190">
        <f t="shared" si="4"/>
        <v>0</v>
      </c>
      <c r="P18" s="219">
        <f t="shared" si="5"/>
        <v>0</v>
      </c>
      <c r="Q18" s="221">
        <f t="shared" si="2"/>
        <v>0</v>
      </c>
      <c r="R18" s="194">
        <f>'WTG ADDITIONS'!AR14</f>
        <v>0</v>
      </c>
      <c r="S18" s="194">
        <f t="shared" si="6"/>
        <v>0</v>
      </c>
      <c r="T18" s="382">
        <f t="shared" si="7"/>
        <v>0</v>
      </c>
      <c r="U18" s="358">
        <f>'WTG ADDITIONS'!AT14</f>
        <v>0</v>
      </c>
    </row>
    <row r="19" spans="1:21" x14ac:dyDescent="0.25">
      <c r="A19" s="317">
        <f>'WIND ENERGY SYSTEMS'!A16</f>
        <v>0</v>
      </c>
      <c r="B19" s="294">
        <f>'WIND ENERGY SYSTEMS'!C16</f>
        <v>0</v>
      </c>
      <c r="C19" s="294">
        <f>'WIND ENERGY SYSTEMS'!D16</f>
        <v>0</v>
      </c>
      <c r="D19" s="294">
        <f>'WIND ENERGY SYSTEMS'!E16</f>
        <v>0</v>
      </c>
      <c r="E19" s="294">
        <f>'WIND ENERGY SYSTEMS'!F16</f>
        <v>0</v>
      </c>
      <c r="F19" s="294">
        <f>'WIND ENERGY SYSTEMS'!G16</f>
        <v>0</v>
      </c>
      <c r="G19" s="320">
        <f>'WIND ENERGY SYSTEMS'!J16</f>
        <v>0</v>
      </c>
      <c r="H19" s="319">
        <f t="shared" si="3"/>
        <v>0</v>
      </c>
      <c r="I19" s="152"/>
      <c r="J19" s="190">
        <f t="shared" si="0"/>
        <v>0</v>
      </c>
      <c r="K19" s="278"/>
      <c r="L19" s="190">
        <f t="shared" si="1"/>
        <v>0</v>
      </c>
      <c r="M19" s="73">
        <f>'WIND ENERGY SYSTEMS'!L16</f>
        <v>0</v>
      </c>
      <c r="N19" s="22">
        <v>0.5</v>
      </c>
      <c r="O19" s="190">
        <f t="shared" si="4"/>
        <v>0</v>
      </c>
      <c r="P19" s="219">
        <f t="shared" si="5"/>
        <v>0</v>
      </c>
      <c r="Q19" s="221">
        <f t="shared" si="2"/>
        <v>0</v>
      </c>
      <c r="R19" s="194">
        <f>'WTG ADDITIONS'!AR15</f>
        <v>0</v>
      </c>
      <c r="S19" s="194">
        <f t="shared" si="6"/>
        <v>0</v>
      </c>
      <c r="T19" s="382">
        <f t="shared" si="7"/>
        <v>0</v>
      </c>
      <c r="U19" s="358">
        <f>'WTG ADDITIONS'!AT15</f>
        <v>0</v>
      </c>
    </row>
    <row r="20" spans="1:21" x14ac:dyDescent="0.25">
      <c r="A20" s="317">
        <f>'WIND ENERGY SYSTEMS'!A17</f>
        <v>0</v>
      </c>
      <c r="B20" s="294">
        <f>'WIND ENERGY SYSTEMS'!C17</f>
        <v>0</v>
      </c>
      <c r="C20" s="294">
        <f>'WIND ENERGY SYSTEMS'!D17</f>
        <v>0</v>
      </c>
      <c r="D20" s="294">
        <f>'WIND ENERGY SYSTEMS'!E17</f>
        <v>0</v>
      </c>
      <c r="E20" s="294">
        <f>'WIND ENERGY SYSTEMS'!F17</f>
        <v>0</v>
      </c>
      <c r="F20" s="294">
        <f>'WIND ENERGY SYSTEMS'!G17</f>
        <v>0</v>
      </c>
      <c r="G20" s="320">
        <f>'WIND ENERGY SYSTEMS'!J17</f>
        <v>0</v>
      </c>
      <c r="H20" s="319">
        <f t="shared" si="3"/>
        <v>0</v>
      </c>
      <c r="I20" s="152"/>
      <c r="J20" s="190">
        <f t="shared" si="0"/>
        <v>0</v>
      </c>
      <c r="K20" s="278"/>
      <c r="L20" s="190">
        <f t="shared" si="1"/>
        <v>0</v>
      </c>
      <c r="M20" s="73">
        <f>'WIND ENERGY SYSTEMS'!L17</f>
        <v>0</v>
      </c>
      <c r="N20" s="22">
        <v>0.5</v>
      </c>
      <c r="O20" s="190">
        <f t="shared" si="4"/>
        <v>0</v>
      </c>
      <c r="P20" s="219">
        <f t="shared" si="5"/>
        <v>0</v>
      </c>
      <c r="Q20" s="221">
        <f t="shared" si="2"/>
        <v>0</v>
      </c>
      <c r="R20" s="194">
        <f>'WTG ADDITIONS'!AR16</f>
        <v>0</v>
      </c>
      <c r="S20" s="194">
        <f t="shared" si="6"/>
        <v>0</v>
      </c>
      <c r="T20" s="382">
        <f t="shared" si="7"/>
        <v>0</v>
      </c>
      <c r="U20" s="358">
        <f>'WTG ADDITIONS'!AT16</f>
        <v>0</v>
      </c>
    </row>
    <row r="21" spans="1:21" x14ac:dyDescent="0.25">
      <c r="A21" s="317">
        <f>'WIND ENERGY SYSTEMS'!A18</f>
        <v>0</v>
      </c>
      <c r="B21" s="294">
        <f>'WIND ENERGY SYSTEMS'!C18</f>
        <v>0</v>
      </c>
      <c r="C21" s="294">
        <f>'WIND ENERGY SYSTEMS'!D18</f>
        <v>0</v>
      </c>
      <c r="D21" s="294">
        <f>'WIND ENERGY SYSTEMS'!E18</f>
        <v>0</v>
      </c>
      <c r="E21" s="294">
        <f>'WIND ENERGY SYSTEMS'!F18</f>
        <v>0</v>
      </c>
      <c r="F21" s="294">
        <f>'WIND ENERGY SYSTEMS'!G18</f>
        <v>0</v>
      </c>
      <c r="G21" s="320">
        <f>'WIND ENERGY SYSTEMS'!J18</f>
        <v>0</v>
      </c>
      <c r="H21" s="319">
        <f t="shared" si="3"/>
        <v>0</v>
      </c>
      <c r="I21" s="152"/>
      <c r="J21" s="190">
        <f t="shared" si="0"/>
        <v>0</v>
      </c>
      <c r="K21" s="278"/>
      <c r="L21" s="190">
        <f t="shared" si="1"/>
        <v>0</v>
      </c>
      <c r="M21" s="73">
        <f>'WIND ENERGY SYSTEMS'!L18</f>
        <v>0</v>
      </c>
      <c r="N21" s="22">
        <v>0.5</v>
      </c>
      <c r="O21" s="190">
        <f t="shared" si="4"/>
        <v>0</v>
      </c>
      <c r="P21" s="219">
        <f t="shared" si="5"/>
        <v>0</v>
      </c>
      <c r="Q21" s="221">
        <f t="shared" si="2"/>
        <v>0</v>
      </c>
      <c r="R21" s="194">
        <f>'WTG ADDITIONS'!AR17</f>
        <v>0</v>
      </c>
      <c r="S21" s="194">
        <f t="shared" si="6"/>
        <v>0</v>
      </c>
      <c r="T21" s="382">
        <f t="shared" si="7"/>
        <v>0</v>
      </c>
      <c r="U21" s="358">
        <f>'WTG ADDITIONS'!AT17</f>
        <v>0</v>
      </c>
    </row>
    <row r="22" spans="1:21" x14ac:dyDescent="0.25">
      <c r="A22" s="317">
        <f>'WIND ENERGY SYSTEMS'!A19</f>
        <v>0</v>
      </c>
      <c r="B22" s="294">
        <f>'WIND ENERGY SYSTEMS'!C19</f>
        <v>0</v>
      </c>
      <c r="C22" s="294">
        <f>'WIND ENERGY SYSTEMS'!D19</f>
        <v>0</v>
      </c>
      <c r="D22" s="294">
        <f>'WIND ENERGY SYSTEMS'!E19</f>
        <v>0</v>
      </c>
      <c r="E22" s="294">
        <f>'WIND ENERGY SYSTEMS'!F19</f>
        <v>0</v>
      </c>
      <c r="F22" s="294">
        <f>'WIND ENERGY SYSTEMS'!G19</f>
        <v>0</v>
      </c>
      <c r="G22" s="320">
        <f>'WIND ENERGY SYSTEMS'!J19</f>
        <v>0</v>
      </c>
      <c r="H22" s="319">
        <f t="shared" si="3"/>
        <v>0</v>
      </c>
      <c r="I22" s="152"/>
      <c r="J22" s="190">
        <f t="shared" si="0"/>
        <v>0</v>
      </c>
      <c r="K22" s="278"/>
      <c r="L22" s="190">
        <f t="shared" si="1"/>
        <v>0</v>
      </c>
      <c r="M22" s="73">
        <f>'WIND ENERGY SYSTEMS'!L19</f>
        <v>0</v>
      </c>
      <c r="N22" s="22">
        <v>0.5</v>
      </c>
      <c r="O22" s="190">
        <f t="shared" si="4"/>
        <v>0</v>
      </c>
      <c r="P22" s="219">
        <f t="shared" si="5"/>
        <v>0</v>
      </c>
      <c r="Q22" s="221">
        <f t="shared" si="2"/>
        <v>0</v>
      </c>
      <c r="R22" s="194">
        <f>'WTG ADDITIONS'!AR18</f>
        <v>0</v>
      </c>
      <c r="S22" s="194">
        <f t="shared" si="6"/>
        <v>0</v>
      </c>
      <c r="T22" s="382">
        <f t="shared" si="7"/>
        <v>0</v>
      </c>
      <c r="U22" s="358">
        <f>'WTG ADDITIONS'!AT18</f>
        <v>0</v>
      </c>
    </row>
    <row r="23" spans="1:21" x14ac:dyDescent="0.25">
      <c r="A23" s="321">
        <f>'WIND ENERGY SYSTEMS'!A20</f>
        <v>0</v>
      </c>
      <c r="B23" s="294">
        <f>'WIND ENERGY SYSTEMS'!C20</f>
        <v>0</v>
      </c>
      <c r="C23" s="294">
        <f>'WIND ENERGY SYSTEMS'!D20</f>
        <v>0</v>
      </c>
      <c r="D23" s="294">
        <f>'WIND ENERGY SYSTEMS'!E20</f>
        <v>0</v>
      </c>
      <c r="E23" s="294">
        <f>'WIND ENERGY SYSTEMS'!F20</f>
        <v>0</v>
      </c>
      <c r="F23" s="294">
        <f>'WIND ENERGY SYSTEMS'!G20</f>
        <v>0</v>
      </c>
      <c r="G23" s="320">
        <f>'WIND ENERGY SYSTEMS'!J20</f>
        <v>0</v>
      </c>
      <c r="H23" s="319">
        <f t="shared" si="3"/>
        <v>0</v>
      </c>
      <c r="I23" s="152"/>
      <c r="J23" s="190">
        <f t="shared" si="0"/>
        <v>0</v>
      </c>
      <c r="K23" s="278"/>
      <c r="L23" s="190">
        <f t="shared" si="1"/>
        <v>0</v>
      </c>
      <c r="M23" s="73">
        <f>'WIND ENERGY SYSTEMS'!L20</f>
        <v>0</v>
      </c>
      <c r="N23" s="22">
        <v>0.5</v>
      </c>
      <c r="O23" s="190">
        <f t="shared" si="4"/>
        <v>0</v>
      </c>
      <c r="P23" s="219">
        <f t="shared" si="5"/>
        <v>0</v>
      </c>
      <c r="Q23" s="221">
        <f t="shared" si="2"/>
        <v>0</v>
      </c>
      <c r="R23" s="194">
        <f>'WTG ADDITIONS'!AR19</f>
        <v>0</v>
      </c>
      <c r="S23" s="194">
        <f t="shared" si="6"/>
        <v>0</v>
      </c>
      <c r="T23" s="382">
        <f t="shared" si="7"/>
        <v>0</v>
      </c>
      <c r="U23" s="358">
        <f>'WTG ADDITIONS'!AT19</f>
        <v>0</v>
      </c>
    </row>
    <row r="24" spans="1:21" x14ac:dyDescent="0.25">
      <c r="A24" s="321">
        <f>'WIND ENERGY SYSTEMS'!A21</f>
        <v>0</v>
      </c>
      <c r="B24" s="294">
        <f>'WIND ENERGY SYSTEMS'!C21</f>
        <v>0</v>
      </c>
      <c r="C24" s="294">
        <f>'WIND ENERGY SYSTEMS'!D21</f>
        <v>0</v>
      </c>
      <c r="D24" s="294">
        <f>'WIND ENERGY SYSTEMS'!E21</f>
        <v>0</v>
      </c>
      <c r="E24" s="294">
        <f>'WIND ENERGY SYSTEMS'!F21</f>
        <v>0</v>
      </c>
      <c r="F24" s="294">
        <f>'WIND ENERGY SYSTEMS'!G21</f>
        <v>0</v>
      </c>
      <c r="G24" s="320">
        <f>'WIND ENERGY SYSTEMS'!J21</f>
        <v>0</v>
      </c>
      <c r="H24" s="319">
        <f t="shared" si="3"/>
        <v>0</v>
      </c>
      <c r="I24" s="152"/>
      <c r="J24" s="190">
        <f t="shared" si="0"/>
        <v>0</v>
      </c>
      <c r="K24" s="278"/>
      <c r="L24" s="190">
        <f t="shared" si="1"/>
        <v>0</v>
      </c>
      <c r="M24" s="73">
        <f>'WIND ENERGY SYSTEMS'!L21</f>
        <v>0</v>
      </c>
      <c r="N24" s="22">
        <v>0.5</v>
      </c>
      <c r="O24" s="190">
        <f t="shared" si="4"/>
        <v>0</v>
      </c>
      <c r="P24" s="219">
        <f t="shared" si="5"/>
        <v>0</v>
      </c>
      <c r="Q24" s="221">
        <f t="shared" si="2"/>
        <v>0</v>
      </c>
      <c r="R24" s="194">
        <f>'WTG ADDITIONS'!AR20</f>
        <v>0</v>
      </c>
      <c r="S24" s="194">
        <f t="shared" si="6"/>
        <v>0</v>
      </c>
      <c r="T24" s="382">
        <f t="shared" si="7"/>
        <v>0</v>
      </c>
      <c r="U24" s="358">
        <f>'WTG ADDITIONS'!AT20</f>
        <v>0</v>
      </c>
    </row>
    <row r="25" spans="1:21" x14ac:dyDescent="0.25">
      <c r="A25" s="321">
        <f>'WIND ENERGY SYSTEMS'!A22</f>
        <v>0</v>
      </c>
      <c r="B25" s="294">
        <f>'WIND ENERGY SYSTEMS'!C22</f>
        <v>0</v>
      </c>
      <c r="C25" s="294">
        <f>'WIND ENERGY SYSTEMS'!D22</f>
        <v>0</v>
      </c>
      <c r="D25" s="294">
        <f>'WIND ENERGY SYSTEMS'!E22</f>
        <v>0</v>
      </c>
      <c r="E25" s="294">
        <f>'WIND ENERGY SYSTEMS'!F22</f>
        <v>0</v>
      </c>
      <c r="F25" s="294">
        <f>'WIND ENERGY SYSTEMS'!G22</f>
        <v>0</v>
      </c>
      <c r="G25" s="320">
        <f>'WIND ENERGY SYSTEMS'!J22</f>
        <v>0</v>
      </c>
      <c r="H25" s="319">
        <f t="shared" si="3"/>
        <v>0</v>
      </c>
      <c r="I25" s="152"/>
      <c r="J25" s="190">
        <f t="shared" si="0"/>
        <v>0</v>
      </c>
      <c r="K25" s="278"/>
      <c r="L25" s="190">
        <f t="shared" si="1"/>
        <v>0</v>
      </c>
      <c r="M25" s="73">
        <f>'WIND ENERGY SYSTEMS'!L22</f>
        <v>0</v>
      </c>
      <c r="N25" s="22">
        <v>0.5</v>
      </c>
      <c r="O25" s="190">
        <f t="shared" si="4"/>
        <v>0</v>
      </c>
      <c r="P25" s="219">
        <f t="shared" si="5"/>
        <v>0</v>
      </c>
      <c r="Q25" s="221">
        <f t="shared" si="2"/>
        <v>0</v>
      </c>
      <c r="R25" s="194">
        <f>'WTG ADDITIONS'!AR21</f>
        <v>0</v>
      </c>
      <c r="S25" s="194">
        <f t="shared" si="6"/>
        <v>0</v>
      </c>
      <c r="T25" s="382">
        <f t="shared" si="7"/>
        <v>0</v>
      </c>
      <c r="U25" s="358">
        <f>'WTG ADDITIONS'!AT21</f>
        <v>0</v>
      </c>
    </row>
    <row r="26" spans="1:21" x14ac:dyDescent="0.25">
      <c r="A26" s="321">
        <f>'WIND ENERGY SYSTEMS'!A23</f>
        <v>0</v>
      </c>
      <c r="B26" s="294">
        <f>'WIND ENERGY SYSTEMS'!C23</f>
        <v>0</v>
      </c>
      <c r="C26" s="294">
        <f>'WIND ENERGY SYSTEMS'!D23</f>
        <v>0</v>
      </c>
      <c r="D26" s="294">
        <f>'WIND ENERGY SYSTEMS'!E23</f>
        <v>0</v>
      </c>
      <c r="E26" s="294">
        <f>'WIND ENERGY SYSTEMS'!F23</f>
        <v>0</v>
      </c>
      <c r="F26" s="294">
        <f>'WIND ENERGY SYSTEMS'!G23</f>
        <v>0</v>
      </c>
      <c r="G26" s="320">
        <f>'WIND ENERGY SYSTEMS'!J23</f>
        <v>0</v>
      </c>
      <c r="H26" s="319">
        <f t="shared" si="3"/>
        <v>0</v>
      </c>
      <c r="I26" s="152"/>
      <c r="J26" s="190">
        <f t="shared" si="0"/>
        <v>0</v>
      </c>
      <c r="K26" s="278"/>
      <c r="L26" s="190">
        <f t="shared" si="1"/>
        <v>0</v>
      </c>
      <c r="M26" s="73">
        <f>'WIND ENERGY SYSTEMS'!L23</f>
        <v>0</v>
      </c>
      <c r="N26" s="22">
        <v>0.5</v>
      </c>
      <c r="O26" s="190">
        <f t="shared" si="4"/>
        <v>0</v>
      </c>
      <c r="P26" s="219">
        <f t="shared" si="5"/>
        <v>0</v>
      </c>
      <c r="Q26" s="221">
        <f t="shared" si="2"/>
        <v>0</v>
      </c>
      <c r="R26" s="194">
        <f>'WTG ADDITIONS'!AR22</f>
        <v>0</v>
      </c>
      <c r="S26" s="194">
        <f t="shared" si="6"/>
        <v>0</v>
      </c>
      <c r="T26" s="382">
        <f t="shared" si="7"/>
        <v>0</v>
      </c>
      <c r="U26" s="358">
        <f>'WTG ADDITIONS'!AT22</f>
        <v>0</v>
      </c>
    </row>
    <row r="27" spans="1:21" x14ac:dyDescent="0.25">
      <c r="A27" s="321">
        <f>'WIND ENERGY SYSTEMS'!A24</f>
        <v>0</v>
      </c>
      <c r="B27" s="294">
        <f>'WIND ENERGY SYSTEMS'!C24</f>
        <v>0</v>
      </c>
      <c r="C27" s="294">
        <f>'WIND ENERGY SYSTEMS'!D24</f>
        <v>0</v>
      </c>
      <c r="D27" s="294">
        <f>'WIND ENERGY SYSTEMS'!E24</f>
        <v>0</v>
      </c>
      <c r="E27" s="294">
        <f>'WIND ENERGY SYSTEMS'!F24</f>
        <v>0</v>
      </c>
      <c r="F27" s="294">
        <f>'WIND ENERGY SYSTEMS'!G24</f>
        <v>0</v>
      </c>
      <c r="G27" s="320">
        <f>'WIND ENERGY SYSTEMS'!J24</f>
        <v>0</v>
      </c>
      <c r="H27" s="319">
        <f t="shared" si="3"/>
        <v>0</v>
      </c>
      <c r="I27" s="152"/>
      <c r="J27" s="190">
        <f t="shared" si="0"/>
        <v>0</v>
      </c>
      <c r="K27" s="278"/>
      <c r="L27" s="190">
        <f t="shared" si="1"/>
        <v>0</v>
      </c>
      <c r="M27" s="73">
        <f>'WIND ENERGY SYSTEMS'!L24</f>
        <v>0</v>
      </c>
      <c r="N27" s="22">
        <v>0.5</v>
      </c>
      <c r="O27" s="190">
        <f t="shared" si="4"/>
        <v>0</v>
      </c>
      <c r="P27" s="219">
        <f t="shared" si="5"/>
        <v>0</v>
      </c>
      <c r="Q27" s="221">
        <f t="shared" si="2"/>
        <v>0</v>
      </c>
      <c r="R27" s="194">
        <f>'WTG ADDITIONS'!AR23</f>
        <v>0</v>
      </c>
      <c r="S27" s="194">
        <f t="shared" si="6"/>
        <v>0</v>
      </c>
      <c r="T27" s="382">
        <f t="shared" si="7"/>
        <v>0</v>
      </c>
      <c r="U27" s="358">
        <f>'WTG ADDITIONS'!AT23</f>
        <v>0</v>
      </c>
    </row>
    <row r="28" spans="1:21" x14ac:dyDescent="0.25">
      <c r="A28" s="321">
        <f>'WIND ENERGY SYSTEMS'!A25</f>
        <v>0</v>
      </c>
      <c r="B28" s="294">
        <f>'WIND ENERGY SYSTEMS'!C25</f>
        <v>0</v>
      </c>
      <c r="C28" s="294">
        <f>'WIND ENERGY SYSTEMS'!D25</f>
        <v>0</v>
      </c>
      <c r="D28" s="294">
        <f>'WIND ENERGY SYSTEMS'!E25</f>
        <v>0</v>
      </c>
      <c r="E28" s="294">
        <f>'WIND ENERGY SYSTEMS'!F25</f>
        <v>0</v>
      </c>
      <c r="F28" s="294">
        <f>'WIND ENERGY SYSTEMS'!G25</f>
        <v>0</v>
      </c>
      <c r="G28" s="320">
        <f>'WIND ENERGY SYSTEMS'!J25</f>
        <v>0</v>
      </c>
      <c r="H28" s="319">
        <f t="shared" si="3"/>
        <v>0</v>
      </c>
      <c r="I28" s="152"/>
      <c r="J28" s="190">
        <f t="shared" si="0"/>
        <v>0</v>
      </c>
      <c r="K28" s="278"/>
      <c r="L28" s="190">
        <f t="shared" si="1"/>
        <v>0</v>
      </c>
      <c r="M28" s="73">
        <f>'WIND ENERGY SYSTEMS'!L25</f>
        <v>0</v>
      </c>
      <c r="N28" s="22">
        <v>0.5</v>
      </c>
      <c r="O28" s="190">
        <f t="shared" si="4"/>
        <v>0</v>
      </c>
      <c r="P28" s="219">
        <f t="shared" si="5"/>
        <v>0</v>
      </c>
      <c r="Q28" s="221">
        <f t="shared" si="2"/>
        <v>0</v>
      </c>
      <c r="R28" s="194">
        <f>'WTG ADDITIONS'!AR24</f>
        <v>0</v>
      </c>
      <c r="S28" s="194">
        <f t="shared" si="6"/>
        <v>0</v>
      </c>
      <c r="T28" s="382">
        <f t="shared" si="7"/>
        <v>0</v>
      </c>
      <c r="U28" s="358">
        <f>'WTG ADDITIONS'!AT24</f>
        <v>0</v>
      </c>
    </row>
    <row r="29" spans="1:21" x14ac:dyDescent="0.25">
      <c r="A29" s="321">
        <f>'WIND ENERGY SYSTEMS'!A26</f>
        <v>0</v>
      </c>
      <c r="B29" s="294">
        <f>'WIND ENERGY SYSTEMS'!C26</f>
        <v>0</v>
      </c>
      <c r="C29" s="294">
        <f>'WIND ENERGY SYSTEMS'!D26</f>
        <v>0</v>
      </c>
      <c r="D29" s="294">
        <f>'WIND ENERGY SYSTEMS'!E26</f>
        <v>0</v>
      </c>
      <c r="E29" s="294">
        <f>'WIND ENERGY SYSTEMS'!F26</f>
        <v>0</v>
      </c>
      <c r="F29" s="294">
        <f>'WIND ENERGY SYSTEMS'!G26</f>
        <v>0</v>
      </c>
      <c r="G29" s="320">
        <f>'WIND ENERGY SYSTEMS'!J26</f>
        <v>0</v>
      </c>
      <c r="H29" s="319">
        <f t="shared" si="3"/>
        <v>0</v>
      </c>
      <c r="I29" s="152"/>
      <c r="J29" s="190">
        <f t="shared" si="0"/>
        <v>0</v>
      </c>
      <c r="K29" s="278"/>
      <c r="L29" s="190">
        <f t="shared" si="1"/>
        <v>0</v>
      </c>
      <c r="M29" s="73">
        <f>'WIND ENERGY SYSTEMS'!L26</f>
        <v>0</v>
      </c>
      <c r="N29" s="22">
        <v>0.5</v>
      </c>
      <c r="O29" s="190">
        <f t="shared" si="4"/>
        <v>0</v>
      </c>
      <c r="P29" s="219">
        <f t="shared" si="5"/>
        <v>0</v>
      </c>
      <c r="Q29" s="221">
        <f t="shared" si="2"/>
        <v>0</v>
      </c>
      <c r="R29" s="194">
        <f>'WTG ADDITIONS'!AR25</f>
        <v>0</v>
      </c>
      <c r="S29" s="194">
        <f t="shared" si="6"/>
        <v>0</v>
      </c>
      <c r="T29" s="382">
        <f t="shared" si="7"/>
        <v>0</v>
      </c>
      <c r="U29" s="358">
        <f>'WTG ADDITIONS'!AT25</f>
        <v>0</v>
      </c>
    </row>
    <row r="30" spans="1:21" x14ac:dyDescent="0.25">
      <c r="A30" s="321">
        <f>'WIND ENERGY SYSTEMS'!A27</f>
        <v>0</v>
      </c>
      <c r="B30" s="294">
        <f>'WIND ENERGY SYSTEMS'!C27</f>
        <v>0</v>
      </c>
      <c r="C30" s="294">
        <f>'WIND ENERGY SYSTEMS'!D27</f>
        <v>0</v>
      </c>
      <c r="D30" s="294">
        <f>'WIND ENERGY SYSTEMS'!E27</f>
        <v>0</v>
      </c>
      <c r="E30" s="294">
        <f>'WIND ENERGY SYSTEMS'!F27</f>
        <v>0</v>
      </c>
      <c r="F30" s="294">
        <f>'WIND ENERGY SYSTEMS'!G27</f>
        <v>0</v>
      </c>
      <c r="G30" s="320">
        <f>'WIND ENERGY SYSTEMS'!J27</f>
        <v>0</v>
      </c>
      <c r="H30" s="319">
        <f t="shared" si="3"/>
        <v>0</v>
      </c>
      <c r="I30" s="152"/>
      <c r="J30" s="190">
        <f t="shared" si="0"/>
        <v>0</v>
      </c>
      <c r="K30" s="278"/>
      <c r="L30" s="190">
        <f t="shared" si="1"/>
        <v>0</v>
      </c>
      <c r="M30" s="73">
        <f>'WIND ENERGY SYSTEMS'!L27</f>
        <v>0</v>
      </c>
      <c r="N30" s="22">
        <v>0.5</v>
      </c>
      <c r="O30" s="190">
        <f t="shared" si="4"/>
        <v>0</v>
      </c>
      <c r="P30" s="219">
        <f t="shared" si="5"/>
        <v>0</v>
      </c>
      <c r="Q30" s="221">
        <f t="shared" si="2"/>
        <v>0</v>
      </c>
      <c r="R30" s="194">
        <f>'WTG ADDITIONS'!AR26</f>
        <v>0</v>
      </c>
      <c r="S30" s="194">
        <f t="shared" si="6"/>
        <v>0</v>
      </c>
      <c r="T30" s="382">
        <f t="shared" si="7"/>
        <v>0</v>
      </c>
      <c r="U30" s="358">
        <f>'WTG ADDITIONS'!AT26</f>
        <v>0</v>
      </c>
    </row>
    <row r="31" spans="1:21" x14ac:dyDescent="0.25">
      <c r="A31" s="321">
        <f>'WIND ENERGY SYSTEMS'!A28</f>
        <v>0</v>
      </c>
      <c r="B31" s="294">
        <f>'WIND ENERGY SYSTEMS'!C28</f>
        <v>0</v>
      </c>
      <c r="C31" s="294">
        <f>'WIND ENERGY SYSTEMS'!D28</f>
        <v>0</v>
      </c>
      <c r="D31" s="294">
        <f>'WIND ENERGY SYSTEMS'!E28</f>
        <v>0</v>
      </c>
      <c r="E31" s="294">
        <f>'WIND ENERGY SYSTEMS'!F28</f>
        <v>0</v>
      </c>
      <c r="F31" s="294">
        <f>'WIND ENERGY SYSTEMS'!G28</f>
        <v>0</v>
      </c>
      <c r="G31" s="320">
        <f>'WIND ENERGY SYSTEMS'!J28</f>
        <v>0</v>
      </c>
      <c r="H31" s="319">
        <f t="shared" si="3"/>
        <v>0</v>
      </c>
      <c r="I31" s="152"/>
      <c r="J31" s="190">
        <f t="shared" si="0"/>
        <v>0</v>
      </c>
      <c r="K31" s="278"/>
      <c r="L31" s="190">
        <f t="shared" si="1"/>
        <v>0</v>
      </c>
      <c r="M31" s="73">
        <f>'WIND ENERGY SYSTEMS'!L28</f>
        <v>0</v>
      </c>
      <c r="N31" s="22">
        <v>0.5</v>
      </c>
      <c r="O31" s="190">
        <f t="shared" si="4"/>
        <v>0</v>
      </c>
      <c r="P31" s="219">
        <f t="shared" si="5"/>
        <v>0</v>
      </c>
      <c r="Q31" s="221">
        <f t="shared" si="2"/>
        <v>0</v>
      </c>
      <c r="R31" s="194">
        <f>'WTG ADDITIONS'!AR27</f>
        <v>0</v>
      </c>
      <c r="S31" s="194">
        <f t="shared" si="6"/>
        <v>0</v>
      </c>
      <c r="T31" s="382">
        <f t="shared" si="7"/>
        <v>0</v>
      </c>
      <c r="U31" s="358">
        <f>'WTG ADDITIONS'!AT27</f>
        <v>0</v>
      </c>
    </row>
    <row r="32" spans="1:21" x14ac:dyDescent="0.25">
      <c r="A32" s="321">
        <f>'WIND ENERGY SYSTEMS'!A29</f>
        <v>0</v>
      </c>
      <c r="B32" s="294">
        <f>'WIND ENERGY SYSTEMS'!C29</f>
        <v>0</v>
      </c>
      <c r="C32" s="294">
        <f>'WIND ENERGY SYSTEMS'!D29</f>
        <v>0</v>
      </c>
      <c r="D32" s="294">
        <f>'WIND ENERGY SYSTEMS'!E29</f>
        <v>0</v>
      </c>
      <c r="E32" s="294">
        <f>'WIND ENERGY SYSTEMS'!F29</f>
        <v>0</v>
      </c>
      <c r="F32" s="294">
        <f>'WIND ENERGY SYSTEMS'!G29</f>
        <v>0</v>
      </c>
      <c r="G32" s="320">
        <f>'WIND ENERGY SYSTEMS'!J29</f>
        <v>0</v>
      </c>
      <c r="H32" s="319">
        <f t="shared" si="3"/>
        <v>0</v>
      </c>
      <c r="I32" s="152"/>
      <c r="J32" s="190">
        <f t="shared" si="0"/>
        <v>0</v>
      </c>
      <c r="K32" s="278"/>
      <c r="L32" s="190">
        <f t="shared" si="1"/>
        <v>0</v>
      </c>
      <c r="M32" s="73">
        <f>'WIND ENERGY SYSTEMS'!L29</f>
        <v>0</v>
      </c>
      <c r="N32" s="22">
        <v>0.5</v>
      </c>
      <c r="O32" s="190">
        <f t="shared" si="4"/>
        <v>0</v>
      </c>
      <c r="P32" s="219">
        <f t="shared" si="5"/>
        <v>0</v>
      </c>
      <c r="Q32" s="221">
        <f t="shared" si="2"/>
        <v>0</v>
      </c>
      <c r="R32" s="194">
        <f>'WTG ADDITIONS'!AR28</f>
        <v>0</v>
      </c>
      <c r="S32" s="194">
        <f t="shared" si="6"/>
        <v>0</v>
      </c>
      <c r="T32" s="382">
        <f t="shared" si="7"/>
        <v>0</v>
      </c>
      <c r="U32" s="358">
        <f>'WTG ADDITIONS'!AT28</f>
        <v>0</v>
      </c>
    </row>
    <row r="33" spans="1:21" x14ac:dyDescent="0.25">
      <c r="A33" s="321">
        <f>'WIND ENERGY SYSTEMS'!A30</f>
        <v>0</v>
      </c>
      <c r="B33" s="294">
        <f>'WIND ENERGY SYSTEMS'!C30</f>
        <v>0</v>
      </c>
      <c r="C33" s="294">
        <f>'WIND ENERGY SYSTEMS'!D30</f>
        <v>0</v>
      </c>
      <c r="D33" s="294">
        <f>'WIND ENERGY SYSTEMS'!E30</f>
        <v>0</v>
      </c>
      <c r="E33" s="294">
        <f>'WIND ENERGY SYSTEMS'!F30</f>
        <v>0</v>
      </c>
      <c r="F33" s="294">
        <f>'WIND ENERGY SYSTEMS'!G30</f>
        <v>0</v>
      </c>
      <c r="G33" s="320">
        <f>'WIND ENERGY SYSTEMS'!J30</f>
        <v>0</v>
      </c>
      <c r="H33" s="319">
        <f t="shared" si="3"/>
        <v>0</v>
      </c>
      <c r="I33" s="152"/>
      <c r="J33" s="190">
        <f t="shared" si="0"/>
        <v>0</v>
      </c>
      <c r="K33" s="278"/>
      <c r="L33" s="190">
        <f t="shared" si="1"/>
        <v>0</v>
      </c>
      <c r="M33" s="73">
        <f>'WIND ENERGY SYSTEMS'!L30</f>
        <v>0</v>
      </c>
      <c r="N33" s="22">
        <v>0.5</v>
      </c>
      <c r="O33" s="190">
        <f t="shared" si="4"/>
        <v>0</v>
      </c>
      <c r="P33" s="219">
        <f t="shared" si="5"/>
        <v>0</v>
      </c>
      <c r="Q33" s="221">
        <f t="shared" si="2"/>
        <v>0</v>
      </c>
      <c r="R33" s="194">
        <f>'WTG ADDITIONS'!AR29</f>
        <v>0</v>
      </c>
      <c r="S33" s="194">
        <f t="shared" si="6"/>
        <v>0</v>
      </c>
      <c r="T33" s="382">
        <f t="shared" si="7"/>
        <v>0</v>
      </c>
      <c r="U33" s="358">
        <f>'WTG ADDITIONS'!AT29</f>
        <v>0</v>
      </c>
    </row>
    <row r="34" spans="1:21" x14ac:dyDescent="0.25">
      <c r="A34" s="321">
        <f>'WIND ENERGY SYSTEMS'!A31</f>
        <v>0</v>
      </c>
      <c r="B34" s="294">
        <f>'WIND ENERGY SYSTEMS'!C31</f>
        <v>0</v>
      </c>
      <c r="C34" s="294">
        <f>'WIND ENERGY SYSTEMS'!D31</f>
        <v>0</v>
      </c>
      <c r="D34" s="294">
        <f>'WIND ENERGY SYSTEMS'!E31</f>
        <v>0</v>
      </c>
      <c r="E34" s="294">
        <f>'WIND ENERGY SYSTEMS'!F31</f>
        <v>0</v>
      </c>
      <c r="F34" s="294">
        <f>'WIND ENERGY SYSTEMS'!G31</f>
        <v>0</v>
      </c>
      <c r="G34" s="320">
        <f>'WIND ENERGY SYSTEMS'!J31</f>
        <v>0</v>
      </c>
      <c r="H34" s="319">
        <f t="shared" si="3"/>
        <v>0</v>
      </c>
      <c r="I34" s="152"/>
      <c r="J34" s="190">
        <f t="shared" si="0"/>
        <v>0</v>
      </c>
      <c r="K34" s="278"/>
      <c r="L34" s="190">
        <f t="shared" si="1"/>
        <v>0</v>
      </c>
      <c r="M34" s="73">
        <f>'WIND ENERGY SYSTEMS'!L31</f>
        <v>0</v>
      </c>
      <c r="N34" s="22">
        <v>0.5</v>
      </c>
      <c r="O34" s="190">
        <f t="shared" si="4"/>
        <v>0</v>
      </c>
      <c r="P34" s="219">
        <f t="shared" si="5"/>
        <v>0</v>
      </c>
      <c r="Q34" s="221">
        <f t="shared" si="2"/>
        <v>0</v>
      </c>
      <c r="R34" s="194">
        <f>'WTG ADDITIONS'!AR30</f>
        <v>0</v>
      </c>
      <c r="S34" s="194">
        <f t="shared" si="6"/>
        <v>0</v>
      </c>
      <c r="T34" s="382">
        <f t="shared" si="7"/>
        <v>0</v>
      </c>
      <c r="U34" s="358">
        <f>'WTG ADDITIONS'!AT30</f>
        <v>0</v>
      </c>
    </row>
    <row r="35" spans="1:21" x14ac:dyDescent="0.25">
      <c r="A35" s="321">
        <f>'WIND ENERGY SYSTEMS'!A32</f>
        <v>0</v>
      </c>
      <c r="B35" s="294">
        <f>'WIND ENERGY SYSTEMS'!C32</f>
        <v>0</v>
      </c>
      <c r="C35" s="294">
        <f>'WIND ENERGY SYSTEMS'!D32</f>
        <v>0</v>
      </c>
      <c r="D35" s="294">
        <f>'WIND ENERGY SYSTEMS'!E32</f>
        <v>0</v>
      </c>
      <c r="E35" s="294">
        <f>'WIND ENERGY SYSTEMS'!F32</f>
        <v>0</v>
      </c>
      <c r="F35" s="294">
        <f>'WIND ENERGY SYSTEMS'!G32</f>
        <v>0</v>
      </c>
      <c r="G35" s="320">
        <f>'WIND ENERGY SYSTEMS'!J32</f>
        <v>0</v>
      </c>
      <c r="H35" s="319">
        <f t="shared" si="3"/>
        <v>0</v>
      </c>
      <c r="I35" s="152"/>
      <c r="J35" s="190">
        <f t="shared" si="0"/>
        <v>0</v>
      </c>
      <c r="K35" s="278"/>
      <c r="L35" s="190">
        <f t="shared" si="1"/>
        <v>0</v>
      </c>
      <c r="M35" s="73">
        <f>'WIND ENERGY SYSTEMS'!L32</f>
        <v>0</v>
      </c>
      <c r="N35" s="22">
        <v>0.5</v>
      </c>
      <c r="O35" s="190">
        <f t="shared" si="4"/>
        <v>0</v>
      </c>
      <c r="P35" s="219">
        <f t="shared" si="5"/>
        <v>0</v>
      </c>
      <c r="Q35" s="221">
        <f t="shared" si="2"/>
        <v>0</v>
      </c>
      <c r="R35" s="194">
        <f>'WTG ADDITIONS'!AR31</f>
        <v>0</v>
      </c>
      <c r="S35" s="194">
        <f t="shared" si="6"/>
        <v>0</v>
      </c>
      <c r="T35" s="382">
        <f t="shared" si="7"/>
        <v>0</v>
      </c>
      <c r="U35" s="358">
        <f>'WTG ADDITIONS'!AT31</f>
        <v>0</v>
      </c>
    </row>
    <row r="36" spans="1:21" x14ac:dyDescent="0.25">
      <c r="A36" s="321">
        <f>'WIND ENERGY SYSTEMS'!A33</f>
        <v>0</v>
      </c>
      <c r="B36" s="294">
        <f>'WIND ENERGY SYSTEMS'!C33</f>
        <v>0</v>
      </c>
      <c r="C36" s="294">
        <f>'WIND ENERGY SYSTEMS'!D33</f>
        <v>0</v>
      </c>
      <c r="D36" s="294">
        <f>'WIND ENERGY SYSTEMS'!E33</f>
        <v>0</v>
      </c>
      <c r="E36" s="294">
        <f>'WIND ENERGY SYSTEMS'!F33</f>
        <v>0</v>
      </c>
      <c r="F36" s="294">
        <f>'WIND ENERGY SYSTEMS'!G33</f>
        <v>0</v>
      </c>
      <c r="G36" s="320">
        <f>'WIND ENERGY SYSTEMS'!J33</f>
        <v>0</v>
      </c>
      <c r="H36" s="319">
        <f t="shared" si="3"/>
        <v>0</v>
      </c>
      <c r="I36" s="152"/>
      <c r="J36" s="190">
        <f t="shared" si="0"/>
        <v>0</v>
      </c>
      <c r="K36" s="278"/>
      <c r="L36" s="190">
        <f t="shared" si="1"/>
        <v>0</v>
      </c>
      <c r="M36" s="73">
        <f>'WIND ENERGY SYSTEMS'!L33</f>
        <v>0</v>
      </c>
      <c r="N36" s="22">
        <v>0.5</v>
      </c>
      <c r="O36" s="190">
        <f t="shared" si="4"/>
        <v>0</v>
      </c>
      <c r="P36" s="219">
        <f t="shared" si="5"/>
        <v>0</v>
      </c>
      <c r="Q36" s="221">
        <f t="shared" si="2"/>
        <v>0</v>
      </c>
      <c r="R36" s="194">
        <f>'WTG ADDITIONS'!AR32</f>
        <v>0</v>
      </c>
      <c r="S36" s="194">
        <f t="shared" si="6"/>
        <v>0</v>
      </c>
      <c r="T36" s="382">
        <f t="shared" si="7"/>
        <v>0</v>
      </c>
      <c r="U36" s="358">
        <f>'WTG ADDITIONS'!AT32</f>
        <v>0</v>
      </c>
    </row>
    <row r="37" spans="1:21" x14ac:dyDescent="0.25">
      <c r="A37" s="321">
        <f>'WIND ENERGY SYSTEMS'!A34</f>
        <v>0</v>
      </c>
      <c r="B37" s="294">
        <f>'WIND ENERGY SYSTEMS'!C34</f>
        <v>0</v>
      </c>
      <c r="C37" s="294">
        <f>'WIND ENERGY SYSTEMS'!D34</f>
        <v>0</v>
      </c>
      <c r="D37" s="294">
        <f>'WIND ENERGY SYSTEMS'!E34</f>
        <v>0</v>
      </c>
      <c r="E37" s="294">
        <f>'WIND ENERGY SYSTEMS'!F34</f>
        <v>0</v>
      </c>
      <c r="F37" s="294">
        <f>'WIND ENERGY SYSTEMS'!G34</f>
        <v>0</v>
      </c>
      <c r="G37" s="320">
        <f>'WIND ENERGY SYSTEMS'!J34</f>
        <v>0</v>
      </c>
      <c r="H37" s="319">
        <f t="shared" si="3"/>
        <v>0</v>
      </c>
      <c r="I37" s="152"/>
      <c r="J37" s="190">
        <f t="shared" si="0"/>
        <v>0</v>
      </c>
      <c r="K37" s="278"/>
      <c r="L37" s="190">
        <f t="shared" si="1"/>
        <v>0</v>
      </c>
      <c r="M37" s="73">
        <f>'WIND ENERGY SYSTEMS'!L34</f>
        <v>0</v>
      </c>
      <c r="N37" s="22">
        <v>0.5</v>
      </c>
      <c r="O37" s="190">
        <f t="shared" si="4"/>
        <v>0</v>
      </c>
      <c r="P37" s="219">
        <f t="shared" si="5"/>
        <v>0</v>
      </c>
      <c r="Q37" s="221">
        <f t="shared" si="2"/>
        <v>0</v>
      </c>
      <c r="R37" s="194">
        <f>'WTG ADDITIONS'!AR33</f>
        <v>0</v>
      </c>
      <c r="S37" s="194">
        <f t="shared" si="6"/>
        <v>0</v>
      </c>
      <c r="T37" s="382">
        <f t="shared" si="7"/>
        <v>0</v>
      </c>
      <c r="U37" s="358">
        <f>'WTG ADDITIONS'!AT33</f>
        <v>0</v>
      </c>
    </row>
    <row r="38" spans="1:21" x14ac:dyDescent="0.25">
      <c r="A38" s="321">
        <f>'WIND ENERGY SYSTEMS'!A35</f>
        <v>0</v>
      </c>
      <c r="B38" s="294">
        <f>'WIND ENERGY SYSTEMS'!C35</f>
        <v>0</v>
      </c>
      <c r="C38" s="294">
        <f>'WIND ENERGY SYSTEMS'!D35</f>
        <v>0</v>
      </c>
      <c r="D38" s="294">
        <f>'WIND ENERGY SYSTEMS'!E35</f>
        <v>0</v>
      </c>
      <c r="E38" s="294">
        <f>'WIND ENERGY SYSTEMS'!F35</f>
        <v>0</v>
      </c>
      <c r="F38" s="294">
        <f>'WIND ENERGY SYSTEMS'!G35</f>
        <v>0</v>
      </c>
      <c r="G38" s="320">
        <f>'WIND ENERGY SYSTEMS'!J35</f>
        <v>0</v>
      </c>
      <c r="H38" s="319">
        <f t="shared" si="3"/>
        <v>0</v>
      </c>
      <c r="I38" s="152"/>
      <c r="J38" s="190">
        <f t="shared" si="0"/>
        <v>0</v>
      </c>
      <c r="K38" s="278"/>
      <c r="L38" s="190">
        <f t="shared" si="1"/>
        <v>0</v>
      </c>
      <c r="M38" s="73">
        <f>'WIND ENERGY SYSTEMS'!L35</f>
        <v>0</v>
      </c>
      <c r="N38" s="22">
        <v>0.5</v>
      </c>
      <c r="O38" s="190">
        <f t="shared" si="4"/>
        <v>0</v>
      </c>
      <c r="P38" s="219">
        <f t="shared" si="5"/>
        <v>0</v>
      </c>
      <c r="Q38" s="221">
        <f t="shared" si="2"/>
        <v>0</v>
      </c>
      <c r="R38" s="194">
        <f>'WTG ADDITIONS'!AR34</f>
        <v>0</v>
      </c>
      <c r="S38" s="194">
        <f t="shared" si="6"/>
        <v>0</v>
      </c>
      <c r="T38" s="382">
        <f t="shared" si="7"/>
        <v>0</v>
      </c>
      <c r="U38" s="358">
        <f>'WTG ADDITIONS'!AT34</f>
        <v>0</v>
      </c>
    </row>
    <row r="39" spans="1:21" x14ac:dyDescent="0.25">
      <c r="A39" s="321">
        <f>'WIND ENERGY SYSTEMS'!A36</f>
        <v>0</v>
      </c>
      <c r="B39" s="294">
        <f>'WIND ENERGY SYSTEMS'!C36</f>
        <v>0</v>
      </c>
      <c r="C39" s="294">
        <f>'WIND ENERGY SYSTEMS'!D36</f>
        <v>0</v>
      </c>
      <c r="D39" s="294">
        <f>'WIND ENERGY SYSTEMS'!E36</f>
        <v>0</v>
      </c>
      <c r="E39" s="294">
        <f>'WIND ENERGY SYSTEMS'!F36</f>
        <v>0</v>
      </c>
      <c r="F39" s="294">
        <f>'WIND ENERGY SYSTEMS'!G36</f>
        <v>0</v>
      </c>
      <c r="G39" s="320">
        <f>'WIND ENERGY SYSTEMS'!J36</f>
        <v>0</v>
      </c>
      <c r="H39" s="319">
        <f t="shared" si="3"/>
        <v>0</v>
      </c>
      <c r="I39" s="152"/>
      <c r="J39" s="190">
        <f t="shared" si="0"/>
        <v>0</v>
      </c>
      <c r="K39" s="278"/>
      <c r="L39" s="190">
        <f t="shared" si="1"/>
        <v>0</v>
      </c>
      <c r="M39" s="73">
        <f>'WIND ENERGY SYSTEMS'!L36</f>
        <v>0</v>
      </c>
      <c r="N39" s="22">
        <v>0.5</v>
      </c>
      <c r="O39" s="190">
        <f t="shared" si="4"/>
        <v>0</v>
      </c>
      <c r="P39" s="219">
        <f t="shared" si="5"/>
        <v>0</v>
      </c>
      <c r="Q39" s="221">
        <f t="shared" si="2"/>
        <v>0</v>
      </c>
      <c r="R39" s="194">
        <f>'WTG ADDITIONS'!AR35</f>
        <v>0</v>
      </c>
      <c r="S39" s="194">
        <f t="shared" si="6"/>
        <v>0</v>
      </c>
      <c r="T39" s="382">
        <f t="shared" si="7"/>
        <v>0</v>
      </c>
      <c r="U39" s="358">
        <f>'WTG ADDITIONS'!AT35</f>
        <v>0</v>
      </c>
    </row>
    <row r="40" spans="1:21" x14ac:dyDescent="0.25">
      <c r="A40" s="321">
        <f>'WIND ENERGY SYSTEMS'!A37</f>
        <v>0</v>
      </c>
      <c r="B40" s="294">
        <f>'WIND ENERGY SYSTEMS'!C37</f>
        <v>0</v>
      </c>
      <c r="C40" s="294">
        <f>'WIND ENERGY SYSTEMS'!D37</f>
        <v>0</v>
      </c>
      <c r="D40" s="294">
        <f>'WIND ENERGY SYSTEMS'!E37</f>
        <v>0</v>
      </c>
      <c r="E40" s="294">
        <f>'WIND ENERGY SYSTEMS'!F37</f>
        <v>0</v>
      </c>
      <c r="F40" s="294">
        <f>'WIND ENERGY SYSTEMS'!G37</f>
        <v>0</v>
      </c>
      <c r="G40" s="320">
        <f>'WIND ENERGY SYSTEMS'!J37</f>
        <v>0</v>
      </c>
      <c r="H40" s="319">
        <f t="shared" si="3"/>
        <v>0</v>
      </c>
      <c r="I40" s="152"/>
      <c r="J40" s="190">
        <f t="shared" si="0"/>
        <v>0</v>
      </c>
      <c r="K40" s="278"/>
      <c r="L40" s="190">
        <f t="shared" si="1"/>
        <v>0</v>
      </c>
      <c r="M40" s="73">
        <f>'WIND ENERGY SYSTEMS'!L37</f>
        <v>0</v>
      </c>
      <c r="N40" s="22">
        <v>0.5</v>
      </c>
      <c r="O40" s="190">
        <f t="shared" si="4"/>
        <v>0</v>
      </c>
      <c r="P40" s="219">
        <f t="shared" si="5"/>
        <v>0</v>
      </c>
      <c r="Q40" s="221">
        <f t="shared" si="2"/>
        <v>0</v>
      </c>
      <c r="R40" s="194">
        <f>'WTG ADDITIONS'!AR36</f>
        <v>0</v>
      </c>
      <c r="S40" s="194">
        <f t="shared" si="6"/>
        <v>0</v>
      </c>
      <c r="T40" s="382">
        <f t="shared" si="7"/>
        <v>0</v>
      </c>
      <c r="U40" s="358">
        <f>'WTG ADDITIONS'!AT36</f>
        <v>0</v>
      </c>
    </row>
    <row r="41" spans="1:21" x14ac:dyDescent="0.25">
      <c r="A41" s="321">
        <f>'WIND ENERGY SYSTEMS'!A38</f>
        <v>0</v>
      </c>
      <c r="B41" s="294">
        <f>'WIND ENERGY SYSTEMS'!C38</f>
        <v>0</v>
      </c>
      <c r="C41" s="294">
        <f>'WIND ENERGY SYSTEMS'!D38</f>
        <v>0</v>
      </c>
      <c r="D41" s="294">
        <f>'WIND ENERGY SYSTEMS'!E38</f>
        <v>0</v>
      </c>
      <c r="E41" s="294">
        <f>'WIND ENERGY SYSTEMS'!F38</f>
        <v>0</v>
      </c>
      <c r="F41" s="294">
        <f>'WIND ENERGY SYSTEMS'!G38</f>
        <v>0</v>
      </c>
      <c r="G41" s="320">
        <f>'WIND ENERGY SYSTEMS'!J38</f>
        <v>0</v>
      </c>
      <c r="H41" s="319">
        <f t="shared" si="3"/>
        <v>0</v>
      </c>
      <c r="I41" s="152"/>
      <c r="J41" s="190">
        <f t="shared" si="0"/>
        <v>0</v>
      </c>
      <c r="K41" s="278"/>
      <c r="L41" s="190">
        <f t="shared" si="1"/>
        <v>0</v>
      </c>
      <c r="M41" s="73">
        <f>'WIND ENERGY SYSTEMS'!L38</f>
        <v>0</v>
      </c>
      <c r="N41" s="22">
        <v>0.5</v>
      </c>
      <c r="O41" s="190">
        <f t="shared" si="4"/>
        <v>0</v>
      </c>
      <c r="P41" s="219">
        <f t="shared" si="5"/>
        <v>0</v>
      </c>
      <c r="Q41" s="221">
        <f t="shared" si="2"/>
        <v>0</v>
      </c>
      <c r="R41" s="194">
        <f>'WTG ADDITIONS'!AR37</f>
        <v>0</v>
      </c>
      <c r="S41" s="194">
        <f t="shared" si="6"/>
        <v>0</v>
      </c>
      <c r="T41" s="382">
        <f t="shared" si="7"/>
        <v>0</v>
      </c>
      <c r="U41" s="358">
        <f>'WTG ADDITIONS'!AT37</f>
        <v>0</v>
      </c>
    </row>
    <row r="42" spans="1:21" x14ac:dyDescent="0.25">
      <c r="A42" s="321">
        <f>'WIND ENERGY SYSTEMS'!A39</f>
        <v>0</v>
      </c>
      <c r="B42" s="294">
        <f>'WIND ENERGY SYSTEMS'!C39</f>
        <v>0</v>
      </c>
      <c r="C42" s="294">
        <f>'WIND ENERGY SYSTEMS'!D39</f>
        <v>0</v>
      </c>
      <c r="D42" s="294">
        <f>'WIND ENERGY SYSTEMS'!E39</f>
        <v>0</v>
      </c>
      <c r="E42" s="294">
        <f>'WIND ENERGY SYSTEMS'!F39</f>
        <v>0</v>
      </c>
      <c r="F42" s="294">
        <f>'WIND ENERGY SYSTEMS'!G39</f>
        <v>0</v>
      </c>
      <c r="G42" s="320">
        <f>'WIND ENERGY SYSTEMS'!J39</f>
        <v>0</v>
      </c>
      <c r="H42" s="319">
        <f t="shared" si="3"/>
        <v>0</v>
      </c>
      <c r="I42" s="152"/>
      <c r="J42" s="190">
        <f t="shared" si="0"/>
        <v>0</v>
      </c>
      <c r="K42" s="278"/>
      <c r="L42" s="190">
        <f t="shared" si="1"/>
        <v>0</v>
      </c>
      <c r="M42" s="73">
        <f>'WIND ENERGY SYSTEMS'!L39</f>
        <v>0</v>
      </c>
      <c r="N42" s="22">
        <v>0.5</v>
      </c>
      <c r="O42" s="190">
        <f t="shared" si="4"/>
        <v>0</v>
      </c>
      <c r="P42" s="219">
        <f t="shared" si="5"/>
        <v>0</v>
      </c>
      <c r="Q42" s="221">
        <f t="shared" si="2"/>
        <v>0</v>
      </c>
      <c r="R42" s="194">
        <f>'WTG ADDITIONS'!AR38</f>
        <v>0</v>
      </c>
      <c r="S42" s="194">
        <f t="shared" si="6"/>
        <v>0</v>
      </c>
      <c r="T42" s="382">
        <f t="shared" si="7"/>
        <v>0</v>
      </c>
      <c r="U42" s="358">
        <f>'WTG ADDITIONS'!AT38</f>
        <v>0</v>
      </c>
    </row>
    <row r="43" spans="1:21" x14ac:dyDescent="0.25">
      <c r="A43" s="321">
        <f>'WIND ENERGY SYSTEMS'!A40</f>
        <v>0</v>
      </c>
      <c r="B43" s="294">
        <f>'WIND ENERGY SYSTEMS'!C40</f>
        <v>0</v>
      </c>
      <c r="C43" s="294">
        <f>'WIND ENERGY SYSTEMS'!D40</f>
        <v>0</v>
      </c>
      <c r="D43" s="294">
        <f>'WIND ENERGY SYSTEMS'!E40</f>
        <v>0</v>
      </c>
      <c r="E43" s="294">
        <f>'WIND ENERGY SYSTEMS'!F40</f>
        <v>0</v>
      </c>
      <c r="F43" s="294">
        <f>'WIND ENERGY SYSTEMS'!G40</f>
        <v>0</v>
      </c>
      <c r="G43" s="320">
        <f>'WIND ENERGY SYSTEMS'!J40</f>
        <v>0</v>
      </c>
      <c r="H43" s="319">
        <f t="shared" si="3"/>
        <v>0</v>
      </c>
      <c r="I43" s="152"/>
      <c r="J43" s="190">
        <f t="shared" si="0"/>
        <v>0</v>
      </c>
      <c r="K43" s="278"/>
      <c r="L43" s="190">
        <f t="shared" si="1"/>
        <v>0</v>
      </c>
      <c r="M43" s="73">
        <f>'WIND ENERGY SYSTEMS'!L40</f>
        <v>0</v>
      </c>
      <c r="N43" s="22">
        <v>0.5</v>
      </c>
      <c r="O43" s="190">
        <f t="shared" si="4"/>
        <v>0</v>
      </c>
      <c r="P43" s="219">
        <f t="shared" si="5"/>
        <v>0</v>
      </c>
      <c r="Q43" s="221">
        <f t="shared" si="2"/>
        <v>0</v>
      </c>
      <c r="R43" s="194">
        <f>'WTG ADDITIONS'!AR39</f>
        <v>0</v>
      </c>
      <c r="S43" s="194">
        <f t="shared" si="6"/>
        <v>0</v>
      </c>
      <c r="T43" s="382">
        <f t="shared" si="7"/>
        <v>0</v>
      </c>
      <c r="U43" s="358">
        <f>'WTG ADDITIONS'!AT39</f>
        <v>0</v>
      </c>
    </row>
    <row r="44" spans="1:21" x14ac:dyDescent="0.25">
      <c r="A44" s="321">
        <f>'WIND ENERGY SYSTEMS'!A41</f>
        <v>0</v>
      </c>
      <c r="B44" s="294">
        <f>'WIND ENERGY SYSTEMS'!C41</f>
        <v>0</v>
      </c>
      <c r="C44" s="294">
        <f>'WIND ENERGY SYSTEMS'!D41</f>
        <v>0</v>
      </c>
      <c r="D44" s="294">
        <f>'WIND ENERGY SYSTEMS'!E41</f>
        <v>0</v>
      </c>
      <c r="E44" s="294">
        <f>'WIND ENERGY SYSTEMS'!F41</f>
        <v>0</v>
      </c>
      <c r="F44" s="294">
        <f>'WIND ENERGY SYSTEMS'!G41</f>
        <v>0</v>
      </c>
      <c r="G44" s="320">
        <f>'WIND ENERGY SYSTEMS'!J41</f>
        <v>0</v>
      </c>
      <c r="H44" s="319">
        <f t="shared" si="3"/>
        <v>0</v>
      </c>
      <c r="I44" s="152"/>
      <c r="J44" s="190">
        <f t="shared" si="0"/>
        <v>0</v>
      </c>
      <c r="K44" s="278"/>
      <c r="L44" s="190">
        <f t="shared" si="1"/>
        <v>0</v>
      </c>
      <c r="M44" s="73">
        <f>'WIND ENERGY SYSTEMS'!L41</f>
        <v>0</v>
      </c>
      <c r="N44" s="22">
        <v>0.5</v>
      </c>
      <c r="O44" s="190">
        <f t="shared" si="4"/>
        <v>0</v>
      </c>
      <c r="P44" s="219">
        <f t="shared" si="5"/>
        <v>0</v>
      </c>
      <c r="Q44" s="221">
        <f t="shared" si="2"/>
        <v>0</v>
      </c>
      <c r="R44" s="194">
        <f>'WTG ADDITIONS'!AR40</f>
        <v>0</v>
      </c>
      <c r="S44" s="194">
        <f t="shared" si="6"/>
        <v>0</v>
      </c>
      <c r="T44" s="382">
        <f t="shared" si="7"/>
        <v>0</v>
      </c>
      <c r="U44" s="358">
        <f>'WTG ADDITIONS'!AT40</f>
        <v>0</v>
      </c>
    </row>
    <row r="45" spans="1:21" x14ac:dyDescent="0.25">
      <c r="A45" s="321">
        <f>'WIND ENERGY SYSTEMS'!A49</f>
        <v>0</v>
      </c>
      <c r="B45" s="294">
        <f>'WIND ENERGY SYSTEMS'!C49</f>
        <v>0</v>
      </c>
      <c r="C45" s="294">
        <f>'WIND ENERGY SYSTEMS'!D49</f>
        <v>0</v>
      </c>
      <c r="D45" s="294">
        <f>'WIND ENERGY SYSTEMS'!E49</f>
        <v>0</v>
      </c>
      <c r="E45" s="294">
        <f>'WIND ENERGY SYSTEMS'!F49</f>
        <v>0</v>
      </c>
      <c r="F45" s="294">
        <f>'WIND ENERGY SYSTEMS'!G49</f>
        <v>0</v>
      </c>
      <c r="G45" s="320">
        <f>'WIND ENERGY SYSTEMS'!J49</f>
        <v>0</v>
      </c>
      <c r="H45" s="319">
        <f t="shared" si="3"/>
        <v>0</v>
      </c>
      <c r="I45" s="152"/>
      <c r="J45" s="190">
        <f t="shared" si="0"/>
        <v>0</v>
      </c>
      <c r="K45" s="278"/>
      <c r="L45" s="190">
        <f t="shared" si="1"/>
        <v>0</v>
      </c>
      <c r="M45" s="73">
        <f>'WIND ENERGY SYSTEMS'!L49</f>
        <v>0</v>
      </c>
      <c r="N45" s="22">
        <v>0.5</v>
      </c>
      <c r="O45" s="190">
        <f t="shared" si="4"/>
        <v>0</v>
      </c>
      <c r="P45" s="219">
        <f t="shared" si="5"/>
        <v>0</v>
      </c>
      <c r="Q45" s="221">
        <f t="shared" si="2"/>
        <v>0</v>
      </c>
      <c r="R45" s="194">
        <f>'WTG ADDITIONS'!AR41</f>
        <v>0</v>
      </c>
      <c r="S45" s="194">
        <f t="shared" si="6"/>
        <v>0</v>
      </c>
      <c r="T45" s="382">
        <f t="shared" si="7"/>
        <v>0</v>
      </c>
      <c r="U45" s="358">
        <f>'WTG ADDITIONS'!AT41</f>
        <v>0</v>
      </c>
    </row>
    <row r="46" spans="1:21" x14ac:dyDescent="0.25">
      <c r="A46" s="321">
        <f>'WIND ENERGY SYSTEMS'!A50</f>
        <v>0</v>
      </c>
      <c r="B46" s="294">
        <f>'WIND ENERGY SYSTEMS'!C50</f>
        <v>0</v>
      </c>
      <c r="C46" s="294">
        <f>'WIND ENERGY SYSTEMS'!D50</f>
        <v>0</v>
      </c>
      <c r="D46" s="294">
        <f>'WIND ENERGY SYSTEMS'!E50</f>
        <v>0</v>
      </c>
      <c r="E46" s="294">
        <f>'WIND ENERGY SYSTEMS'!F50</f>
        <v>0</v>
      </c>
      <c r="F46" s="294">
        <f>'WIND ENERGY SYSTEMS'!G50</f>
        <v>0</v>
      </c>
      <c r="G46" s="320">
        <f>'WIND ENERGY SYSTEMS'!J50</f>
        <v>0</v>
      </c>
      <c r="H46" s="319">
        <f t="shared" si="3"/>
        <v>0</v>
      </c>
      <c r="I46" s="152"/>
      <c r="J46" s="190">
        <f t="shared" si="0"/>
        <v>0</v>
      </c>
      <c r="K46" s="278"/>
      <c r="L46" s="190">
        <f t="shared" si="1"/>
        <v>0</v>
      </c>
      <c r="M46" s="73">
        <f>'WIND ENERGY SYSTEMS'!L50</f>
        <v>0</v>
      </c>
      <c r="N46" s="22">
        <v>0.5</v>
      </c>
      <c r="O46" s="190">
        <f t="shared" si="4"/>
        <v>0</v>
      </c>
      <c r="P46" s="219">
        <f t="shared" si="5"/>
        <v>0</v>
      </c>
      <c r="Q46" s="221">
        <f t="shared" si="2"/>
        <v>0</v>
      </c>
      <c r="R46" s="194">
        <f>'WTG ADDITIONS'!AR42</f>
        <v>0</v>
      </c>
      <c r="S46" s="194">
        <f t="shared" si="6"/>
        <v>0</v>
      </c>
      <c r="T46" s="382">
        <f t="shared" si="7"/>
        <v>0</v>
      </c>
      <c r="U46" s="358">
        <f>'WTG ADDITIONS'!AT42</f>
        <v>0</v>
      </c>
    </row>
    <row r="47" spans="1:21" x14ac:dyDescent="0.25">
      <c r="A47" s="321">
        <f>'WIND ENERGY SYSTEMS'!A51</f>
        <v>0</v>
      </c>
      <c r="B47" s="294">
        <f>'WIND ENERGY SYSTEMS'!C51</f>
        <v>0</v>
      </c>
      <c r="C47" s="294">
        <f>'WIND ENERGY SYSTEMS'!D51</f>
        <v>0</v>
      </c>
      <c r="D47" s="294">
        <f>'WIND ENERGY SYSTEMS'!E51</f>
        <v>0</v>
      </c>
      <c r="E47" s="294">
        <f>'WIND ENERGY SYSTEMS'!F51</f>
        <v>0</v>
      </c>
      <c r="F47" s="294">
        <f>'WIND ENERGY SYSTEMS'!G51</f>
        <v>0</v>
      </c>
      <c r="G47" s="320">
        <f>'WIND ENERGY SYSTEMS'!J51</f>
        <v>0</v>
      </c>
      <c r="H47" s="319">
        <f t="shared" si="3"/>
        <v>0</v>
      </c>
      <c r="I47" s="152"/>
      <c r="J47" s="190">
        <f t="shared" ref="J47:J76" si="8">+G47*I47</f>
        <v>0</v>
      </c>
      <c r="K47" s="278"/>
      <c r="L47" s="190">
        <f t="shared" ref="L47:L76" si="9">+J47+K47</f>
        <v>0</v>
      </c>
      <c r="M47" s="73">
        <f>'WIND ENERGY SYSTEMS'!L51</f>
        <v>0</v>
      </c>
      <c r="N47" s="22">
        <v>0.5</v>
      </c>
      <c r="O47" s="190">
        <f t="shared" si="4"/>
        <v>0</v>
      </c>
      <c r="P47" s="219">
        <f t="shared" si="5"/>
        <v>0</v>
      </c>
      <c r="Q47" s="221">
        <f t="shared" ref="Q47:Q76" si="10">A47</f>
        <v>0</v>
      </c>
      <c r="R47" s="194">
        <f>'WTG ADDITIONS'!AR43</f>
        <v>0</v>
      </c>
      <c r="S47" s="194">
        <f t="shared" si="6"/>
        <v>0</v>
      </c>
      <c r="T47" s="382">
        <f t="shared" si="7"/>
        <v>0</v>
      </c>
      <c r="U47" s="358">
        <f>'WTG ADDITIONS'!AT43</f>
        <v>0</v>
      </c>
    </row>
    <row r="48" spans="1:21" x14ac:dyDescent="0.25">
      <c r="A48" s="321">
        <f>'WIND ENERGY SYSTEMS'!A52</f>
        <v>0</v>
      </c>
      <c r="B48" s="294">
        <f>'WIND ENERGY SYSTEMS'!C52</f>
        <v>0</v>
      </c>
      <c r="C48" s="294">
        <f>'WIND ENERGY SYSTEMS'!D52</f>
        <v>0</v>
      </c>
      <c r="D48" s="294">
        <f>'WIND ENERGY SYSTEMS'!E52</f>
        <v>0</v>
      </c>
      <c r="E48" s="294">
        <f>'WIND ENERGY SYSTEMS'!F52</f>
        <v>0</v>
      </c>
      <c r="F48" s="294">
        <f>'WIND ENERGY SYSTEMS'!G52</f>
        <v>0</v>
      </c>
      <c r="G48" s="320">
        <f>'WIND ENERGY SYSTEMS'!J52</f>
        <v>0</v>
      </c>
      <c r="H48" s="319">
        <f t="shared" si="3"/>
        <v>0</v>
      </c>
      <c r="I48" s="152"/>
      <c r="J48" s="190">
        <f t="shared" si="8"/>
        <v>0</v>
      </c>
      <c r="K48" s="278"/>
      <c r="L48" s="190">
        <f t="shared" si="9"/>
        <v>0</v>
      </c>
      <c r="M48" s="73">
        <f>'WIND ENERGY SYSTEMS'!L52</f>
        <v>0</v>
      </c>
      <c r="N48" s="22">
        <v>0.5</v>
      </c>
      <c r="O48" s="190">
        <f t="shared" si="4"/>
        <v>0</v>
      </c>
      <c r="P48" s="219">
        <f t="shared" si="5"/>
        <v>0</v>
      </c>
      <c r="Q48" s="221">
        <f t="shared" si="10"/>
        <v>0</v>
      </c>
      <c r="R48" s="194">
        <f>'WTG ADDITIONS'!AR44</f>
        <v>0</v>
      </c>
      <c r="S48" s="194">
        <f t="shared" si="6"/>
        <v>0</v>
      </c>
      <c r="T48" s="382">
        <f t="shared" si="7"/>
        <v>0</v>
      </c>
      <c r="U48" s="358">
        <f>'WTG ADDITIONS'!AT44</f>
        <v>0</v>
      </c>
    </row>
    <row r="49" spans="1:21" x14ac:dyDescent="0.25">
      <c r="A49" s="321">
        <f>'WIND ENERGY SYSTEMS'!A53</f>
        <v>0</v>
      </c>
      <c r="B49" s="294">
        <f>'WIND ENERGY SYSTEMS'!C53</f>
        <v>0</v>
      </c>
      <c r="C49" s="294">
        <f>'WIND ENERGY SYSTEMS'!D53</f>
        <v>0</v>
      </c>
      <c r="D49" s="294">
        <f>'WIND ENERGY SYSTEMS'!E53</f>
        <v>0</v>
      </c>
      <c r="E49" s="294">
        <f>'WIND ENERGY SYSTEMS'!F53</f>
        <v>0</v>
      </c>
      <c r="F49" s="294">
        <f>'WIND ENERGY SYSTEMS'!G53</f>
        <v>0</v>
      </c>
      <c r="G49" s="320">
        <f>'WIND ENERGY SYSTEMS'!J53</f>
        <v>0</v>
      </c>
      <c r="H49" s="319">
        <f t="shared" si="3"/>
        <v>0</v>
      </c>
      <c r="I49" s="152"/>
      <c r="J49" s="190">
        <f t="shared" si="8"/>
        <v>0</v>
      </c>
      <c r="K49" s="278"/>
      <c r="L49" s="190">
        <f t="shared" si="9"/>
        <v>0</v>
      </c>
      <c r="M49" s="73">
        <f>'WIND ENERGY SYSTEMS'!L53</f>
        <v>0</v>
      </c>
      <c r="N49" s="22">
        <v>0.5</v>
      </c>
      <c r="O49" s="190">
        <f t="shared" si="4"/>
        <v>0</v>
      </c>
      <c r="P49" s="219">
        <f t="shared" si="5"/>
        <v>0</v>
      </c>
      <c r="Q49" s="221">
        <f t="shared" si="10"/>
        <v>0</v>
      </c>
      <c r="R49" s="194">
        <f>'WTG ADDITIONS'!AR45</f>
        <v>0</v>
      </c>
      <c r="S49" s="194">
        <f t="shared" si="6"/>
        <v>0</v>
      </c>
      <c r="T49" s="382">
        <f t="shared" si="7"/>
        <v>0</v>
      </c>
      <c r="U49" s="358">
        <f>'WTG ADDITIONS'!AT45</f>
        <v>0</v>
      </c>
    </row>
    <row r="50" spans="1:21" x14ac:dyDescent="0.25">
      <c r="A50" s="321">
        <f>'WIND ENERGY SYSTEMS'!A54</f>
        <v>0</v>
      </c>
      <c r="B50" s="294">
        <f>'WIND ENERGY SYSTEMS'!C54</f>
        <v>0</v>
      </c>
      <c r="C50" s="294">
        <f>'WIND ENERGY SYSTEMS'!D54</f>
        <v>0</v>
      </c>
      <c r="D50" s="294">
        <f>'WIND ENERGY SYSTEMS'!E54</f>
        <v>0</v>
      </c>
      <c r="E50" s="294">
        <f>'WIND ENERGY SYSTEMS'!F54</f>
        <v>0</v>
      </c>
      <c r="F50" s="294">
        <f>'WIND ENERGY SYSTEMS'!G54</f>
        <v>0</v>
      </c>
      <c r="G50" s="320">
        <f>'WIND ENERGY SYSTEMS'!J54</f>
        <v>0</v>
      </c>
      <c r="H50" s="319">
        <f t="shared" si="3"/>
        <v>0</v>
      </c>
      <c r="I50" s="152"/>
      <c r="J50" s="190">
        <f t="shared" si="8"/>
        <v>0</v>
      </c>
      <c r="K50" s="278"/>
      <c r="L50" s="190">
        <f t="shared" si="9"/>
        <v>0</v>
      </c>
      <c r="M50" s="73">
        <f>'WIND ENERGY SYSTEMS'!L54</f>
        <v>0</v>
      </c>
      <c r="N50" s="22">
        <v>0.5</v>
      </c>
      <c r="O50" s="190">
        <f t="shared" si="4"/>
        <v>0</v>
      </c>
      <c r="P50" s="219">
        <f t="shared" si="5"/>
        <v>0</v>
      </c>
      <c r="Q50" s="221">
        <f t="shared" si="10"/>
        <v>0</v>
      </c>
      <c r="R50" s="194">
        <f>'WTG ADDITIONS'!AR46</f>
        <v>0</v>
      </c>
      <c r="S50" s="194">
        <f t="shared" si="6"/>
        <v>0</v>
      </c>
      <c r="T50" s="382">
        <f t="shared" si="7"/>
        <v>0</v>
      </c>
      <c r="U50" s="358">
        <f>'WTG ADDITIONS'!AT46</f>
        <v>0</v>
      </c>
    </row>
    <row r="51" spans="1:21" x14ac:dyDescent="0.25">
      <c r="A51" s="321">
        <f>'WIND ENERGY SYSTEMS'!A55</f>
        <v>0</v>
      </c>
      <c r="B51" s="294">
        <f>'WIND ENERGY SYSTEMS'!C55</f>
        <v>0</v>
      </c>
      <c r="C51" s="294">
        <f>'WIND ENERGY SYSTEMS'!D55</f>
        <v>0</v>
      </c>
      <c r="D51" s="294">
        <f>'WIND ENERGY SYSTEMS'!E55</f>
        <v>0</v>
      </c>
      <c r="E51" s="294">
        <f>'WIND ENERGY SYSTEMS'!F55</f>
        <v>0</v>
      </c>
      <c r="F51" s="294">
        <f>'WIND ENERGY SYSTEMS'!G55</f>
        <v>0</v>
      </c>
      <c r="G51" s="320">
        <f>'WIND ENERGY SYSTEMS'!J55</f>
        <v>0</v>
      </c>
      <c r="H51" s="319">
        <f t="shared" si="3"/>
        <v>0</v>
      </c>
      <c r="I51" s="152"/>
      <c r="J51" s="190">
        <f t="shared" si="8"/>
        <v>0</v>
      </c>
      <c r="K51" s="278"/>
      <c r="L51" s="190">
        <f t="shared" si="9"/>
        <v>0</v>
      </c>
      <c r="M51" s="73">
        <f>'WIND ENERGY SYSTEMS'!L55</f>
        <v>0</v>
      </c>
      <c r="N51" s="22">
        <v>0.5</v>
      </c>
      <c r="O51" s="190">
        <f t="shared" si="4"/>
        <v>0</v>
      </c>
      <c r="P51" s="219">
        <f t="shared" si="5"/>
        <v>0</v>
      </c>
      <c r="Q51" s="221">
        <f t="shared" si="10"/>
        <v>0</v>
      </c>
      <c r="R51" s="194">
        <f>'WTG ADDITIONS'!AR47</f>
        <v>0</v>
      </c>
      <c r="S51" s="194">
        <f t="shared" si="6"/>
        <v>0</v>
      </c>
      <c r="T51" s="382">
        <f t="shared" si="7"/>
        <v>0</v>
      </c>
      <c r="U51" s="358">
        <f>'WTG ADDITIONS'!AT47</f>
        <v>0</v>
      </c>
    </row>
    <row r="52" spans="1:21" x14ac:dyDescent="0.25">
      <c r="A52" s="321">
        <f>'WIND ENERGY SYSTEMS'!A56</f>
        <v>0</v>
      </c>
      <c r="B52" s="294">
        <f>'WIND ENERGY SYSTEMS'!C56</f>
        <v>0</v>
      </c>
      <c r="C52" s="294">
        <f>'WIND ENERGY SYSTEMS'!D56</f>
        <v>0</v>
      </c>
      <c r="D52" s="294">
        <f>'WIND ENERGY SYSTEMS'!E56</f>
        <v>0</v>
      </c>
      <c r="E52" s="294">
        <f>'WIND ENERGY SYSTEMS'!F56</f>
        <v>0</v>
      </c>
      <c r="F52" s="294">
        <f>'WIND ENERGY SYSTEMS'!G56</f>
        <v>0</v>
      </c>
      <c r="G52" s="320">
        <f>'WIND ENERGY SYSTEMS'!J56</f>
        <v>0</v>
      </c>
      <c r="H52" s="319">
        <f t="shared" si="3"/>
        <v>0</v>
      </c>
      <c r="I52" s="152"/>
      <c r="J52" s="190">
        <f t="shared" si="8"/>
        <v>0</v>
      </c>
      <c r="K52" s="278"/>
      <c r="L52" s="190">
        <f t="shared" si="9"/>
        <v>0</v>
      </c>
      <c r="M52" s="73">
        <f>'WIND ENERGY SYSTEMS'!L56</f>
        <v>0</v>
      </c>
      <c r="N52" s="22">
        <v>0.5</v>
      </c>
      <c r="O52" s="190">
        <f t="shared" si="4"/>
        <v>0</v>
      </c>
      <c r="P52" s="219">
        <f t="shared" si="5"/>
        <v>0</v>
      </c>
      <c r="Q52" s="221">
        <f t="shared" si="10"/>
        <v>0</v>
      </c>
      <c r="R52" s="194">
        <f>'WTG ADDITIONS'!AR48</f>
        <v>0</v>
      </c>
      <c r="S52" s="194">
        <f t="shared" si="6"/>
        <v>0</v>
      </c>
      <c r="T52" s="382">
        <f t="shared" si="7"/>
        <v>0</v>
      </c>
      <c r="U52" s="358">
        <f>'WTG ADDITIONS'!AT48</f>
        <v>0</v>
      </c>
    </row>
    <row r="53" spans="1:21" x14ac:dyDescent="0.25">
      <c r="A53" s="321">
        <f>'WIND ENERGY SYSTEMS'!A57</f>
        <v>0</v>
      </c>
      <c r="B53" s="294">
        <f>'WIND ENERGY SYSTEMS'!C57</f>
        <v>0</v>
      </c>
      <c r="C53" s="294">
        <f>'WIND ENERGY SYSTEMS'!D57</f>
        <v>0</v>
      </c>
      <c r="D53" s="294">
        <f>'WIND ENERGY SYSTEMS'!E57</f>
        <v>0</v>
      </c>
      <c r="E53" s="294">
        <f>'WIND ENERGY SYSTEMS'!F57</f>
        <v>0</v>
      </c>
      <c r="F53" s="294">
        <f>'WIND ENERGY SYSTEMS'!G57</f>
        <v>0</v>
      </c>
      <c r="G53" s="320">
        <f>'WIND ENERGY SYSTEMS'!J57</f>
        <v>0</v>
      </c>
      <c r="H53" s="319">
        <f t="shared" si="3"/>
        <v>0</v>
      </c>
      <c r="I53" s="152"/>
      <c r="J53" s="190">
        <f t="shared" si="8"/>
        <v>0</v>
      </c>
      <c r="K53" s="278"/>
      <c r="L53" s="190">
        <f t="shared" si="9"/>
        <v>0</v>
      </c>
      <c r="M53" s="73">
        <f>'WIND ENERGY SYSTEMS'!L57</f>
        <v>0</v>
      </c>
      <c r="N53" s="22">
        <v>0.5</v>
      </c>
      <c r="O53" s="190">
        <f t="shared" si="4"/>
        <v>0</v>
      </c>
      <c r="P53" s="219">
        <f t="shared" si="5"/>
        <v>0</v>
      </c>
      <c r="Q53" s="221">
        <f t="shared" si="10"/>
        <v>0</v>
      </c>
      <c r="R53" s="194">
        <f>'WTG ADDITIONS'!AR49</f>
        <v>0</v>
      </c>
      <c r="S53" s="194">
        <f t="shared" si="6"/>
        <v>0</v>
      </c>
      <c r="T53" s="382">
        <f t="shared" si="7"/>
        <v>0</v>
      </c>
      <c r="U53" s="358">
        <f>'WTG ADDITIONS'!AT49</f>
        <v>0</v>
      </c>
    </row>
    <row r="54" spans="1:21" x14ac:dyDescent="0.25">
      <c r="A54" s="321">
        <f>'WIND ENERGY SYSTEMS'!A58</f>
        <v>0</v>
      </c>
      <c r="B54" s="294">
        <f>'WIND ENERGY SYSTEMS'!C58</f>
        <v>0</v>
      </c>
      <c r="C54" s="294">
        <f>'WIND ENERGY SYSTEMS'!D58</f>
        <v>0</v>
      </c>
      <c r="D54" s="294">
        <f>'WIND ENERGY SYSTEMS'!E58</f>
        <v>0</v>
      </c>
      <c r="E54" s="294">
        <f>'WIND ENERGY SYSTEMS'!F58</f>
        <v>0</v>
      </c>
      <c r="F54" s="294">
        <f>'WIND ENERGY SYSTEMS'!G58</f>
        <v>0</v>
      </c>
      <c r="G54" s="320">
        <f>'WIND ENERGY SYSTEMS'!J58</f>
        <v>0</v>
      </c>
      <c r="H54" s="319">
        <f t="shared" si="3"/>
        <v>0</v>
      </c>
      <c r="I54" s="152"/>
      <c r="J54" s="190">
        <f t="shared" si="8"/>
        <v>0</v>
      </c>
      <c r="K54" s="278"/>
      <c r="L54" s="190">
        <f t="shared" si="9"/>
        <v>0</v>
      </c>
      <c r="M54" s="73">
        <f>'WIND ENERGY SYSTEMS'!L58</f>
        <v>0</v>
      </c>
      <c r="N54" s="22">
        <v>0.5</v>
      </c>
      <c r="O54" s="190">
        <f t="shared" si="4"/>
        <v>0</v>
      </c>
      <c r="P54" s="219">
        <f t="shared" si="5"/>
        <v>0</v>
      </c>
      <c r="Q54" s="221">
        <f t="shared" si="10"/>
        <v>0</v>
      </c>
      <c r="R54" s="194">
        <f>'WTG ADDITIONS'!AR50</f>
        <v>0</v>
      </c>
      <c r="S54" s="194">
        <f t="shared" si="6"/>
        <v>0</v>
      </c>
      <c r="T54" s="382">
        <f t="shared" si="7"/>
        <v>0</v>
      </c>
      <c r="U54" s="358">
        <f>'WTG ADDITIONS'!AT50</f>
        <v>0</v>
      </c>
    </row>
    <row r="55" spans="1:21" x14ac:dyDescent="0.25">
      <c r="A55" s="321">
        <f>'WIND ENERGY SYSTEMS'!A59</f>
        <v>0</v>
      </c>
      <c r="B55" s="294">
        <f>'WIND ENERGY SYSTEMS'!C59</f>
        <v>0</v>
      </c>
      <c r="C55" s="294">
        <f>'WIND ENERGY SYSTEMS'!D59</f>
        <v>0</v>
      </c>
      <c r="D55" s="294">
        <f>'WIND ENERGY SYSTEMS'!E59</f>
        <v>0</v>
      </c>
      <c r="E55" s="294">
        <f>'WIND ENERGY SYSTEMS'!F59</f>
        <v>0</v>
      </c>
      <c r="F55" s="294">
        <f>'WIND ENERGY SYSTEMS'!G59</f>
        <v>0</v>
      </c>
      <c r="G55" s="320">
        <f>'WIND ENERGY SYSTEMS'!J59</f>
        <v>0</v>
      </c>
      <c r="H55" s="319">
        <f t="shared" si="3"/>
        <v>0</v>
      </c>
      <c r="I55" s="152"/>
      <c r="J55" s="190">
        <f t="shared" si="8"/>
        <v>0</v>
      </c>
      <c r="K55" s="278"/>
      <c r="L55" s="190">
        <f t="shared" si="9"/>
        <v>0</v>
      </c>
      <c r="M55" s="73">
        <f>'WIND ENERGY SYSTEMS'!L59</f>
        <v>0</v>
      </c>
      <c r="N55" s="22">
        <v>0.5</v>
      </c>
      <c r="O55" s="190">
        <f t="shared" si="4"/>
        <v>0</v>
      </c>
      <c r="P55" s="219">
        <f t="shared" si="5"/>
        <v>0</v>
      </c>
      <c r="Q55" s="221">
        <f t="shared" si="10"/>
        <v>0</v>
      </c>
      <c r="R55" s="194">
        <f>'WTG ADDITIONS'!AR51</f>
        <v>0</v>
      </c>
      <c r="S55" s="194">
        <f t="shared" si="6"/>
        <v>0</v>
      </c>
      <c r="T55" s="382">
        <f t="shared" si="7"/>
        <v>0</v>
      </c>
      <c r="U55" s="358">
        <f>'WTG ADDITIONS'!AT51</f>
        <v>0</v>
      </c>
    </row>
    <row r="56" spans="1:21" x14ac:dyDescent="0.25">
      <c r="A56" s="321">
        <f>'WIND ENERGY SYSTEMS'!A60</f>
        <v>0</v>
      </c>
      <c r="B56" s="294">
        <f>'WIND ENERGY SYSTEMS'!C60</f>
        <v>0</v>
      </c>
      <c r="C56" s="294">
        <f>'WIND ENERGY SYSTEMS'!D60</f>
        <v>0</v>
      </c>
      <c r="D56" s="294">
        <f>'WIND ENERGY SYSTEMS'!E60</f>
        <v>0</v>
      </c>
      <c r="E56" s="294">
        <f>'WIND ENERGY SYSTEMS'!F60</f>
        <v>0</v>
      </c>
      <c r="F56" s="294">
        <f>'WIND ENERGY SYSTEMS'!G60</f>
        <v>0</v>
      </c>
      <c r="G56" s="320">
        <f>'WIND ENERGY SYSTEMS'!J60</f>
        <v>0</v>
      </c>
      <c r="H56" s="319">
        <f t="shared" si="3"/>
        <v>0</v>
      </c>
      <c r="I56" s="152"/>
      <c r="J56" s="190">
        <f t="shared" si="8"/>
        <v>0</v>
      </c>
      <c r="K56" s="278"/>
      <c r="L56" s="190">
        <f t="shared" si="9"/>
        <v>0</v>
      </c>
      <c r="M56" s="73">
        <f>'WIND ENERGY SYSTEMS'!L60</f>
        <v>0</v>
      </c>
      <c r="N56" s="22">
        <v>0.5</v>
      </c>
      <c r="O56" s="190">
        <f t="shared" si="4"/>
        <v>0</v>
      </c>
      <c r="P56" s="219">
        <f t="shared" si="5"/>
        <v>0</v>
      </c>
      <c r="Q56" s="221">
        <f t="shared" si="10"/>
        <v>0</v>
      </c>
      <c r="R56" s="194">
        <f>'WTG ADDITIONS'!AR52</f>
        <v>0</v>
      </c>
      <c r="S56" s="194">
        <f t="shared" si="6"/>
        <v>0</v>
      </c>
      <c r="T56" s="382">
        <f t="shared" si="7"/>
        <v>0</v>
      </c>
      <c r="U56" s="358">
        <f>'WTG ADDITIONS'!AT52</f>
        <v>0</v>
      </c>
    </row>
    <row r="57" spans="1:21" x14ac:dyDescent="0.25">
      <c r="A57" s="321">
        <f>'WIND ENERGY SYSTEMS'!A61</f>
        <v>0</v>
      </c>
      <c r="B57" s="294">
        <f>'WIND ENERGY SYSTEMS'!C61</f>
        <v>0</v>
      </c>
      <c r="C57" s="294">
        <f>'WIND ENERGY SYSTEMS'!D61</f>
        <v>0</v>
      </c>
      <c r="D57" s="294">
        <f>'WIND ENERGY SYSTEMS'!E61</f>
        <v>0</v>
      </c>
      <c r="E57" s="294">
        <f>'WIND ENERGY SYSTEMS'!F61</f>
        <v>0</v>
      </c>
      <c r="F57" s="294">
        <f>'WIND ENERGY SYSTEMS'!G61</f>
        <v>0</v>
      </c>
      <c r="G57" s="320">
        <f>'WIND ENERGY SYSTEMS'!J61</f>
        <v>0</v>
      </c>
      <c r="H57" s="319">
        <f t="shared" si="3"/>
        <v>0</v>
      </c>
      <c r="I57" s="152"/>
      <c r="J57" s="190">
        <f t="shared" si="8"/>
        <v>0</v>
      </c>
      <c r="K57" s="278"/>
      <c r="L57" s="190">
        <f t="shared" si="9"/>
        <v>0</v>
      </c>
      <c r="M57" s="73">
        <f>'WIND ENERGY SYSTEMS'!L61</f>
        <v>0</v>
      </c>
      <c r="N57" s="22">
        <v>0.5</v>
      </c>
      <c r="O57" s="190">
        <f t="shared" si="4"/>
        <v>0</v>
      </c>
      <c r="P57" s="219">
        <f t="shared" si="5"/>
        <v>0</v>
      </c>
      <c r="Q57" s="221">
        <f t="shared" si="10"/>
        <v>0</v>
      </c>
      <c r="R57" s="194">
        <f>'WTG ADDITIONS'!AR53</f>
        <v>0</v>
      </c>
      <c r="S57" s="194">
        <f t="shared" si="6"/>
        <v>0</v>
      </c>
      <c r="T57" s="382">
        <f t="shared" si="7"/>
        <v>0</v>
      </c>
      <c r="U57" s="358">
        <f>'WTG ADDITIONS'!AT53</f>
        <v>0</v>
      </c>
    </row>
    <row r="58" spans="1:21" x14ac:dyDescent="0.25">
      <c r="A58" s="321">
        <f>'WIND ENERGY SYSTEMS'!A62</f>
        <v>0</v>
      </c>
      <c r="B58" s="294">
        <f>'WIND ENERGY SYSTEMS'!C62</f>
        <v>0</v>
      </c>
      <c r="C58" s="294">
        <f>'WIND ENERGY SYSTEMS'!D62</f>
        <v>0</v>
      </c>
      <c r="D58" s="294">
        <f>'WIND ENERGY SYSTEMS'!E62</f>
        <v>0</v>
      </c>
      <c r="E58" s="294">
        <f>'WIND ENERGY SYSTEMS'!F62</f>
        <v>0</v>
      </c>
      <c r="F58" s="294">
        <f>'WIND ENERGY SYSTEMS'!G62</f>
        <v>0</v>
      </c>
      <c r="G58" s="320">
        <f>'WIND ENERGY SYSTEMS'!J62</f>
        <v>0</v>
      </c>
      <c r="H58" s="319">
        <f t="shared" si="3"/>
        <v>0</v>
      </c>
      <c r="I58" s="152"/>
      <c r="J58" s="190">
        <f t="shared" si="8"/>
        <v>0</v>
      </c>
      <c r="K58" s="278"/>
      <c r="L58" s="190">
        <f t="shared" si="9"/>
        <v>0</v>
      </c>
      <c r="M58" s="73">
        <f>'WIND ENERGY SYSTEMS'!L62</f>
        <v>0</v>
      </c>
      <c r="N58" s="22">
        <v>0.5</v>
      </c>
      <c r="O58" s="190">
        <f t="shared" si="4"/>
        <v>0</v>
      </c>
      <c r="P58" s="219">
        <f t="shared" si="5"/>
        <v>0</v>
      </c>
      <c r="Q58" s="221">
        <f t="shared" si="10"/>
        <v>0</v>
      </c>
      <c r="R58" s="194">
        <f>'WTG ADDITIONS'!AR54</f>
        <v>0</v>
      </c>
      <c r="S58" s="194">
        <f t="shared" si="6"/>
        <v>0</v>
      </c>
      <c r="T58" s="382">
        <f t="shared" si="7"/>
        <v>0</v>
      </c>
      <c r="U58" s="358">
        <f>'WTG ADDITIONS'!AT54</f>
        <v>0</v>
      </c>
    </row>
    <row r="59" spans="1:21" x14ac:dyDescent="0.25">
      <c r="A59" s="321">
        <f>'WIND ENERGY SYSTEMS'!A63</f>
        <v>0</v>
      </c>
      <c r="B59" s="294">
        <f>'WIND ENERGY SYSTEMS'!C63</f>
        <v>0</v>
      </c>
      <c r="C59" s="294">
        <f>'WIND ENERGY SYSTEMS'!D63</f>
        <v>0</v>
      </c>
      <c r="D59" s="294">
        <f>'WIND ENERGY SYSTEMS'!E63</f>
        <v>0</v>
      </c>
      <c r="E59" s="294">
        <f>'WIND ENERGY SYSTEMS'!F63</f>
        <v>0</v>
      </c>
      <c r="F59" s="294">
        <f>'WIND ENERGY SYSTEMS'!G63</f>
        <v>0</v>
      </c>
      <c r="G59" s="320">
        <f>'WIND ENERGY SYSTEMS'!J63</f>
        <v>0</v>
      </c>
      <c r="H59" s="319">
        <f t="shared" si="3"/>
        <v>0</v>
      </c>
      <c r="I59" s="152"/>
      <c r="J59" s="190">
        <f t="shared" si="8"/>
        <v>0</v>
      </c>
      <c r="K59" s="278"/>
      <c r="L59" s="190">
        <f t="shared" si="9"/>
        <v>0</v>
      </c>
      <c r="M59" s="73">
        <f>'WIND ENERGY SYSTEMS'!L63</f>
        <v>0</v>
      </c>
      <c r="N59" s="22">
        <v>0.5</v>
      </c>
      <c r="O59" s="190">
        <f t="shared" si="4"/>
        <v>0</v>
      </c>
      <c r="P59" s="219">
        <f t="shared" si="5"/>
        <v>0</v>
      </c>
      <c r="Q59" s="221">
        <f t="shared" si="10"/>
        <v>0</v>
      </c>
      <c r="R59" s="194">
        <f>'WTG ADDITIONS'!AR55</f>
        <v>0</v>
      </c>
      <c r="S59" s="194">
        <f t="shared" si="6"/>
        <v>0</v>
      </c>
      <c r="T59" s="382">
        <f t="shared" si="7"/>
        <v>0</v>
      </c>
      <c r="U59" s="358">
        <f>'WTG ADDITIONS'!AT55</f>
        <v>0</v>
      </c>
    </row>
    <row r="60" spans="1:21" x14ac:dyDescent="0.25">
      <c r="A60" s="321">
        <f>'WIND ENERGY SYSTEMS'!A64</f>
        <v>0</v>
      </c>
      <c r="B60" s="294">
        <f>'WIND ENERGY SYSTEMS'!C64</f>
        <v>0</v>
      </c>
      <c r="C60" s="294">
        <f>'WIND ENERGY SYSTEMS'!D64</f>
        <v>0</v>
      </c>
      <c r="D60" s="294">
        <f>'WIND ENERGY SYSTEMS'!E64</f>
        <v>0</v>
      </c>
      <c r="E60" s="294">
        <f>'WIND ENERGY SYSTEMS'!F64</f>
        <v>0</v>
      </c>
      <c r="F60" s="294">
        <f>'WIND ENERGY SYSTEMS'!G64</f>
        <v>0</v>
      </c>
      <c r="G60" s="320">
        <f>'WIND ENERGY SYSTEMS'!J64</f>
        <v>0</v>
      </c>
      <c r="H60" s="319">
        <f t="shared" si="3"/>
        <v>0</v>
      </c>
      <c r="I60" s="152"/>
      <c r="J60" s="190">
        <f t="shared" si="8"/>
        <v>0</v>
      </c>
      <c r="K60" s="278"/>
      <c r="L60" s="190">
        <f t="shared" si="9"/>
        <v>0</v>
      </c>
      <c r="M60" s="73">
        <f>'WIND ENERGY SYSTEMS'!L64</f>
        <v>0</v>
      </c>
      <c r="N60" s="22">
        <v>0.5</v>
      </c>
      <c r="O60" s="190">
        <f t="shared" si="4"/>
        <v>0</v>
      </c>
      <c r="P60" s="219">
        <f t="shared" si="5"/>
        <v>0</v>
      </c>
      <c r="Q60" s="221">
        <f t="shared" si="10"/>
        <v>0</v>
      </c>
      <c r="R60" s="194">
        <f>'WTG ADDITIONS'!AR56</f>
        <v>0</v>
      </c>
      <c r="S60" s="194">
        <f t="shared" si="6"/>
        <v>0</v>
      </c>
      <c r="T60" s="382">
        <f t="shared" si="7"/>
        <v>0</v>
      </c>
      <c r="U60" s="358">
        <f>'WTG ADDITIONS'!AT56</f>
        <v>0</v>
      </c>
    </row>
    <row r="61" spans="1:21" x14ac:dyDescent="0.25">
      <c r="A61" s="321">
        <f>'WIND ENERGY SYSTEMS'!A65</f>
        <v>0</v>
      </c>
      <c r="B61" s="294">
        <f>'WIND ENERGY SYSTEMS'!C65</f>
        <v>0</v>
      </c>
      <c r="C61" s="294">
        <f>'WIND ENERGY SYSTEMS'!D65</f>
        <v>0</v>
      </c>
      <c r="D61" s="294">
        <f>'WIND ENERGY SYSTEMS'!E65</f>
        <v>0</v>
      </c>
      <c r="E61" s="294">
        <f>'WIND ENERGY SYSTEMS'!F65</f>
        <v>0</v>
      </c>
      <c r="F61" s="294">
        <f>'WIND ENERGY SYSTEMS'!G65</f>
        <v>0</v>
      </c>
      <c r="G61" s="320">
        <f>'WIND ENERGY SYSTEMS'!J65</f>
        <v>0</v>
      </c>
      <c r="H61" s="319">
        <f t="shared" si="3"/>
        <v>0</v>
      </c>
      <c r="I61" s="152"/>
      <c r="J61" s="190">
        <f t="shared" si="8"/>
        <v>0</v>
      </c>
      <c r="K61" s="278"/>
      <c r="L61" s="190">
        <f t="shared" si="9"/>
        <v>0</v>
      </c>
      <c r="M61" s="73">
        <f>'WIND ENERGY SYSTEMS'!L65</f>
        <v>0</v>
      </c>
      <c r="N61" s="22">
        <v>0.5</v>
      </c>
      <c r="O61" s="190">
        <f t="shared" si="4"/>
        <v>0</v>
      </c>
      <c r="P61" s="219">
        <f t="shared" si="5"/>
        <v>0</v>
      </c>
      <c r="Q61" s="221">
        <f t="shared" si="10"/>
        <v>0</v>
      </c>
      <c r="R61" s="194">
        <f>'WTG ADDITIONS'!AR57</f>
        <v>0</v>
      </c>
      <c r="S61" s="194">
        <f t="shared" si="6"/>
        <v>0</v>
      </c>
      <c r="T61" s="382">
        <f t="shared" si="7"/>
        <v>0</v>
      </c>
      <c r="U61" s="358">
        <f>'WTG ADDITIONS'!AT57</f>
        <v>0</v>
      </c>
    </row>
    <row r="62" spans="1:21" x14ac:dyDescent="0.25">
      <c r="A62" s="321">
        <f>'WIND ENERGY SYSTEMS'!A66</f>
        <v>0</v>
      </c>
      <c r="B62" s="294">
        <f>'WIND ENERGY SYSTEMS'!C66</f>
        <v>0</v>
      </c>
      <c r="C62" s="294">
        <f>'WIND ENERGY SYSTEMS'!D66</f>
        <v>0</v>
      </c>
      <c r="D62" s="294">
        <f>'WIND ENERGY SYSTEMS'!E66</f>
        <v>0</v>
      </c>
      <c r="E62" s="294">
        <f>'WIND ENERGY SYSTEMS'!F66</f>
        <v>0</v>
      </c>
      <c r="F62" s="294">
        <f>'WIND ENERGY SYSTEMS'!G66</f>
        <v>0</v>
      </c>
      <c r="G62" s="320">
        <f>'WIND ENERGY SYSTEMS'!J66</f>
        <v>0</v>
      </c>
      <c r="H62" s="319">
        <f t="shared" si="3"/>
        <v>0</v>
      </c>
      <c r="I62" s="152"/>
      <c r="J62" s="190">
        <f t="shared" si="8"/>
        <v>0</v>
      </c>
      <c r="K62" s="278"/>
      <c r="L62" s="190">
        <f t="shared" si="9"/>
        <v>0</v>
      </c>
      <c r="M62" s="73">
        <f>'WIND ENERGY SYSTEMS'!L66</f>
        <v>0</v>
      </c>
      <c r="N62" s="22">
        <v>0.5</v>
      </c>
      <c r="O62" s="190">
        <f t="shared" si="4"/>
        <v>0</v>
      </c>
      <c r="P62" s="219">
        <f t="shared" si="5"/>
        <v>0</v>
      </c>
      <c r="Q62" s="221">
        <f t="shared" si="10"/>
        <v>0</v>
      </c>
      <c r="R62" s="194">
        <f>'WTG ADDITIONS'!AR58</f>
        <v>0</v>
      </c>
      <c r="S62" s="194">
        <f t="shared" si="6"/>
        <v>0</v>
      </c>
      <c r="T62" s="382">
        <f t="shared" si="7"/>
        <v>0</v>
      </c>
      <c r="U62" s="358">
        <f>'WTG ADDITIONS'!AT58</f>
        <v>0</v>
      </c>
    </row>
    <row r="63" spans="1:21" x14ac:dyDescent="0.25">
      <c r="A63" s="321">
        <f>'WIND ENERGY SYSTEMS'!A67</f>
        <v>0</v>
      </c>
      <c r="B63" s="294">
        <f>'WIND ENERGY SYSTEMS'!C67</f>
        <v>0</v>
      </c>
      <c r="C63" s="294">
        <f>'WIND ENERGY SYSTEMS'!D67</f>
        <v>0</v>
      </c>
      <c r="D63" s="294">
        <f>'WIND ENERGY SYSTEMS'!E67</f>
        <v>0</v>
      </c>
      <c r="E63" s="294">
        <f>'WIND ENERGY SYSTEMS'!F67</f>
        <v>0</v>
      </c>
      <c r="F63" s="294">
        <f>'WIND ENERGY SYSTEMS'!G67</f>
        <v>0</v>
      </c>
      <c r="G63" s="320">
        <f>'WIND ENERGY SYSTEMS'!J67</f>
        <v>0</v>
      </c>
      <c r="H63" s="319">
        <f t="shared" si="3"/>
        <v>0</v>
      </c>
      <c r="I63" s="152"/>
      <c r="J63" s="190">
        <f t="shared" si="8"/>
        <v>0</v>
      </c>
      <c r="K63" s="278"/>
      <c r="L63" s="190">
        <f t="shared" si="9"/>
        <v>0</v>
      </c>
      <c r="M63" s="73">
        <f>'WIND ENERGY SYSTEMS'!L67</f>
        <v>0</v>
      </c>
      <c r="N63" s="22">
        <v>0.5</v>
      </c>
      <c r="O63" s="190">
        <f t="shared" si="4"/>
        <v>0</v>
      </c>
      <c r="P63" s="219">
        <f t="shared" si="5"/>
        <v>0</v>
      </c>
      <c r="Q63" s="221">
        <f t="shared" si="10"/>
        <v>0</v>
      </c>
      <c r="R63" s="194">
        <f>'WTG ADDITIONS'!AR59</f>
        <v>0</v>
      </c>
      <c r="S63" s="194">
        <f t="shared" si="6"/>
        <v>0</v>
      </c>
      <c r="T63" s="382">
        <f t="shared" si="7"/>
        <v>0</v>
      </c>
      <c r="U63" s="358">
        <f>'WTG ADDITIONS'!AT59</f>
        <v>0</v>
      </c>
    </row>
    <row r="64" spans="1:21" x14ac:dyDescent="0.25">
      <c r="A64" s="321">
        <f>'WIND ENERGY SYSTEMS'!A68</f>
        <v>0</v>
      </c>
      <c r="B64" s="294">
        <f>'WIND ENERGY SYSTEMS'!C68</f>
        <v>0</v>
      </c>
      <c r="C64" s="294">
        <f>'WIND ENERGY SYSTEMS'!D68</f>
        <v>0</v>
      </c>
      <c r="D64" s="294">
        <f>'WIND ENERGY SYSTEMS'!E68</f>
        <v>0</v>
      </c>
      <c r="E64" s="294">
        <f>'WIND ENERGY SYSTEMS'!F68</f>
        <v>0</v>
      </c>
      <c r="F64" s="294">
        <f>'WIND ENERGY SYSTEMS'!G68</f>
        <v>0</v>
      </c>
      <c r="G64" s="320">
        <f>'WIND ENERGY SYSTEMS'!J68</f>
        <v>0</v>
      </c>
      <c r="H64" s="319">
        <f t="shared" si="3"/>
        <v>0</v>
      </c>
      <c r="I64" s="152"/>
      <c r="J64" s="190">
        <f t="shared" si="8"/>
        <v>0</v>
      </c>
      <c r="K64" s="278"/>
      <c r="L64" s="190">
        <f t="shared" si="9"/>
        <v>0</v>
      </c>
      <c r="M64" s="73">
        <f>'WIND ENERGY SYSTEMS'!L68</f>
        <v>0</v>
      </c>
      <c r="N64" s="22">
        <v>0.5</v>
      </c>
      <c r="O64" s="190">
        <f t="shared" si="4"/>
        <v>0</v>
      </c>
      <c r="P64" s="219">
        <f t="shared" si="5"/>
        <v>0</v>
      </c>
      <c r="Q64" s="221">
        <f t="shared" si="10"/>
        <v>0</v>
      </c>
      <c r="R64" s="194">
        <f>'WTG ADDITIONS'!AR60</f>
        <v>0</v>
      </c>
      <c r="S64" s="194">
        <f t="shared" si="6"/>
        <v>0</v>
      </c>
      <c r="T64" s="382">
        <f t="shared" si="7"/>
        <v>0</v>
      </c>
      <c r="U64" s="358">
        <f>'WTG ADDITIONS'!AT60</f>
        <v>0</v>
      </c>
    </row>
    <row r="65" spans="1:21" x14ac:dyDescent="0.25">
      <c r="A65" s="321">
        <f>'WIND ENERGY SYSTEMS'!A69</f>
        <v>0</v>
      </c>
      <c r="B65" s="294">
        <f>'WIND ENERGY SYSTEMS'!C69</f>
        <v>0</v>
      </c>
      <c r="C65" s="294">
        <f>'WIND ENERGY SYSTEMS'!D69</f>
        <v>0</v>
      </c>
      <c r="D65" s="294">
        <f>'WIND ENERGY SYSTEMS'!E69</f>
        <v>0</v>
      </c>
      <c r="E65" s="294">
        <f>'WIND ENERGY SYSTEMS'!F69</f>
        <v>0</v>
      </c>
      <c r="F65" s="294">
        <f>'WIND ENERGY SYSTEMS'!G69</f>
        <v>0</v>
      </c>
      <c r="G65" s="320">
        <f>'WIND ENERGY SYSTEMS'!J69</f>
        <v>0</v>
      </c>
      <c r="H65" s="319">
        <f t="shared" si="3"/>
        <v>0</v>
      </c>
      <c r="I65" s="152"/>
      <c r="J65" s="190">
        <f t="shared" si="8"/>
        <v>0</v>
      </c>
      <c r="K65" s="278"/>
      <c r="L65" s="190">
        <f t="shared" si="9"/>
        <v>0</v>
      </c>
      <c r="M65" s="73">
        <f>'WIND ENERGY SYSTEMS'!L69</f>
        <v>0</v>
      </c>
      <c r="N65" s="22">
        <v>0.5</v>
      </c>
      <c r="O65" s="190">
        <f t="shared" si="4"/>
        <v>0</v>
      </c>
      <c r="P65" s="219">
        <f t="shared" si="5"/>
        <v>0</v>
      </c>
      <c r="Q65" s="221">
        <f t="shared" si="10"/>
        <v>0</v>
      </c>
      <c r="R65" s="194">
        <f>'WTG ADDITIONS'!AR61</f>
        <v>0</v>
      </c>
      <c r="S65" s="194">
        <f t="shared" si="6"/>
        <v>0</v>
      </c>
      <c r="T65" s="382">
        <f t="shared" si="7"/>
        <v>0</v>
      </c>
      <c r="U65" s="358">
        <f>'WTG ADDITIONS'!AT61</f>
        <v>0</v>
      </c>
    </row>
    <row r="66" spans="1:21" x14ac:dyDescent="0.25">
      <c r="A66" s="321">
        <f>'WIND ENERGY SYSTEMS'!A70</f>
        <v>0</v>
      </c>
      <c r="B66" s="294">
        <f>'WIND ENERGY SYSTEMS'!C70</f>
        <v>0</v>
      </c>
      <c r="C66" s="294">
        <f>'WIND ENERGY SYSTEMS'!D70</f>
        <v>0</v>
      </c>
      <c r="D66" s="294">
        <f>'WIND ENERGY SYSTEMS'!E70</f>
        <v>0</v>
      </c>
      <c r="E66" s="294">
        <f>'WIND ENERGY SYSTEMS'!F70</f>
        <v>0</v>
      </c>
      <c r="F66" s="294">
        <f>'WIND ENERGY SYSTEMS'!G70</f>
        <v>0</v>
      </c>
      <c r="G66" s="320">
        <f>'WIND ENERGY SYSTEMS'!J70</f>
        <v>0</v>
      </c>
      <c r="H66" s="319">
        <f t="shared" si="3"/>
        <v>0</v>
      </c>
      <c r="I66" s="152"/>
      <c r="J66" s="190">
        <f t="shared" si="8"/>
        <v>0</v>
      </c>
      <c r="K66" s="278"/>
      <c r="L66" s="190">
        <f t="shared" si="9"/>
        <v>0</v>
      </c>
      <c r="M66" s="73">
        <f>'WIND ENERGY SYSTEMS'!L70</f>
        <v>0</v>
      </c>
      <c r="N66" s="22">
        <v>0.5</v>
      </c>
      <c r="O66" s="190">
        <f t="shared" si="4"/>
        <v>0</v>
      </c>
      <c r="P66" s="219">
        <f t="shared" si="5"/>
        <v>0</v>
      </c>
      <c r="Q66" s="221">
        <f t="shared" si="10"/>
        <v>0</v>
      </c>
      <c r="R66" s="194">
        <f>'WTG ADDITIONS'!AR62</f>
        <v>0</v>
      </c>
      <c r="S66" s="194">
        <f t="shared" si="6"/>
        <v>0</v>
      </c>
      <c r="T66" s="382">
        <f t="shared" si="7"/>
        <v>0</v>
      </c>
      <c r="U66" s="358">
        <f>'WTG ADDITIONS'!AT62</f>
        <v>0</v>
      </c>
    </row>
    <row r="67" spans="1:21" x14ac:dyDescent="0.25">
      <c r="A67" s="321">
        <f>'WIND ENERGY SYSTEMS'!A71</f>
        <v>0</v>
      </c>
      <c r="B67" s="294">
        <f>'WIND ENERGY SYSTEMS'!C71</f>
        <v>0</v>
      </c>
      <c r="C67" s="294">
        <f>'WIND ENERGY SYSTEMS'!D71</f>
        <v>0</v>
      </c>
      <c r="D67" s="294">
        <f>'WIND ENERGY SYSTEMS'!E71</f>
        <v>0</v>
      </c>
      <c r="E67" s="294">
        <f>'WIND ENERGY SYSTEMS'!F71</f>
        <v>0</v>
      </c>
      <c r="F67" s="294">
        <f>'WIND ENERGY SYSTEMS'!G71</f>
        <v>0</v>
      </c>
      <c r="G67" s="320">
        <f>'WIND ENERGY SYSTEMS'!J71</f>
        <v>0</v>
      </c>
      <c r="H67" s="319">
        <f t="shared" si="3"/>
        <v>0</v>
      </c>
      <c r="I67" s="152"/>
      <c r="J67" s="190">
        <f t="shared" si="8"/>
        <v>0</v>
      </c>
      <c r="K67" s="278"/>
      <c r="L67" s="190">
        <f t="shared" si="9"/>
        <v>0</v>
      </c>
      <c r="M67" s="73">
        <f>'WIND ENERGY SYSTEMS'!L71</f>
        <v>0</v>
      </c>
      <c r="N67" s="22">
        <v>0.5</v>
      </c>
      <c r="O67" s="190">
        <f t="shared" si="4"/>
        <v>0</v>
      </c>
      <c r="P67" s="219">
        <f t="shared" si="5"/>
        <v>0</v>
      </c>
      <c r="Q67" s="221">
        <f t="shared" si="10"/>
        <v>0</v>
      </c>
      <c r="R67" s="194">
        <f>'WTG ADDITIONS'!AR63</f>
        <v>0</v>
      </c>
      <c r="S67" s="194">
        <f t="shared" si="6"/>
        <v>0</v>
      </c>
      <c r="T67" s="382">
        <f t="shared" si="7"/>
        <v>0</v>
      </c>
      <c r="U67" s="358">
        <f>'WTG ADDITIONS'!AT63</f>
        <v>0</v>
      </c>
    </row>
    <row r="68" spans="1:21" x14ac:dyDescent="0.25">
      <c r="A68" s="321">
        <f>'WIND ENERGY SYSTEMS'!A72</f>
        <v>0</v>
      </c>
      <c r="B68" s="294">
        <f>'WIND ENERGY SYSTEMS'!C72</f>
        <v>0</v>
      </c>
      <c r="C68" s="294">
        <f>'WIND ENERGY SYSTEMS'!D72</f>
        <v>0</v>
      </c>
      <c r="D68" s="294">
        <f>'WIND ENERGY SYSTEMS'!E72</f>
        <v>0</v>
      </c>
      <c r="E68" s="294">
        <f>'WIND ENERGY SYSTEMS'!F72</f>
        <v>0</v>
      </c>
      <c r="F68" s="294">
        <f>'WIND ENERGY SYSTEMS'!G72</f>
        <v>0</v>
      </c>
      <c r="G68" s="320">
        <f>'WIND ENERGY SYSTEMS'!J72</f>
        <v>0</v>
      </c>
      <c r="H68" s="319">
        <f t="shared" si="3"/>
        <v>0</v>
      </c>
      <c r="I68" s="152"/>
      <c r="J68" s="190">
        <f t="shared" si="8"/>
        <v>0</v>
      </c>
      <c r="K68" s="278"/>
      <c r="L68" s="190">
        <f t="shared" si="9"/>
        <v>0</v>
      </c>
      <c r="M68" s="73">
        <f>'WIND ENERGY SYSTEMS'!L72</f>
        <v>0</v>
      </c>
      <c r="N68" s="22">
        <v>0.5</v>
      </c>
      <c r="O68" s="190">
        <f t="shared" si="4"/>
        <v>0</v>
      </c>
      <c r="P68" s="219">
        <f t="shared" si="5"/>
        <v>0</v>
      </c>
      <c r="Q68" s="221">
        <f t="shared" si="10"/>
        <v>0</v>
      </c>
      <c r="R68" s="194">
        <f>'WTG ADDITIONS'!AR64</f>
        <v>0</v>
      </c>
      <c r="S68" s="194">
        <f t="shared" si="6"/>
        <v>0</v>
      </c>
      <c r="T68" s="382">
        <f t="shared" si="7"/>
        <v>0</v>
      </c>
      <c r="U68" s="358">
        <f>'WTG ADDITIONS'!AT64</f>
        <v>0</v>
      </c>
    </row>
    <row r="69" spans="1:21" x14ac:dyDescent="0.25">
      <c r="A69" s="321">
        <f>'WIND ENERGY SYSTEMS'!A73</f>
        <v>0</v>
      </c>
      <c r="B69" s="294">
        <f>'WIND ENERGY SYSTEMS'!C73</f>
        <v>0</v>
      </c>
      <c r="C69" s="294">
        <f>'WIND ENERGY SYSTEMS'!D73</f>
        <v>0</v>
      </c>
      <c r="D69" s="294">
        <f>'WIND ENERGY SYSTEMS'!E73</f>
        <v>0</v>
      </c>
      <c r="E69" s="294">
        <f>'WIND ENERGY SYSTEMS'!F73</f>
        <v>0</v>
      </c>
      <c r="F69" s="294">
        <f>'WIND ENERGY SYSTEMS'!G73</f>
        <v>0</v>
      </c>
      <c r="G69" s="320">
        <f>'WIND ENERGY SYSTEMS'!J73</f>
        <v>0</v>
      </c>
      <c r="H69" s="319">
        <f t="shared" si="3"/>
        <v>0</v>
      </c>
      <c r="I69" s="152"/>
      <c r="J69" s="190">
        <f t="shared" si="8"/>
        <v>0</v>
      </c>
      <c r="K69" s="278"/>
      <c r="L69" s="190">
        <f t="shared" si="9"/>
        <v>0</v>
      </c>
      <c r="M69" s="73">
        <f>'WIND ENERGY SYSTEMS'!L73</f>
        <v>0</v>
      </c>
      <c r="N69" s="22">
        <v>0.5</v>
      </c>
      <c r="O69" s="190">
        <f t="shared" si="4"/>
        <v>0</v>
      </c>
      <c r="P69" s="219">
        <f t="shared" si="5"/>
        <v>0</v>
      </c>
      <c r="Q69" s="221">
        <f t="shared" si="10"/>
        <v>0</v>
      </c>
      <c r="R69" s="194">
        <f>'WTG ADDITIONS'!AR65</f>
        <v>0</v>
      </c>
      <c r="S69" s="194">
        <f t="shared" si="6"/>
        <v>0</v>
      </c>
      <c r="T69" s="382">
        <f t="shared" si="7"/>
        <v>0</v>
      </c>
      <c r="U69" s="358">
        <f>'WTG ADDITIONS'!AT65</f>
        <v>0</v>
      </c>
    </row>
    <row r="70" spans="1:21" x14ac:dyDescent="0.25">
      <c r="A70" s="321">
        <f>'WIND ENERGY SYSTEMS'!A74</f>
        <v>0</v>
      </c>
      <c r="B70" s="294">
        <f>'WIND ENERGY SYSTEMS'!C74</f>
        <v>0</v>
      </c>
      <c r="C70" s="294">
        <f>'WIND ENERGY SYSTEMS'!D74</f>
        <v>0</v>
      </c>
      <c r="D70" s="294">
        <f>'WIND ENERGY SYSTEMS'!E74</f>
        <v>0</v>
      </c>
      <c r="E70" s="294">
        <f>'WIND ENERGY SYSTEMS'!F74</f>
        <v>0</v>
      </c>
      <c r="F70" s="294">
        <f>'WIND ENERGY SYSTEMS'!G74</f>
        <v>0</v>
      </c>
      <c r="G70" s="320">
        <f>'WIND ENERGY SYSTEMS'!J74</f>
        <v>0</v>
      </c>
      <c r="H70" s="319">
        <f t="shared" si="3"/>
        <v>0</v>
      </c>
      <c r="I70" s="152"/>
      <c r="J70" s="190">
        <f t="shared" si="8"/>
        <v>0</v>
      </c>
      <c r="K70" s="278"/>
      <c r="L70" s="190">
        <f t="shared" si="9"/>
        <v>0</v>
      </c>
      <c r="M70" s="73">
        <f>'WIND ENERGY SYSTEMS'!L74</f>
        <v>0</v>
      </c>
      <c r="N70" s="22">
        <v>0.5</v>
      </c>
      <c r="O70" s="190">
        <f t="shared" si="4"/>
        <v>0</v>
      </c>
      <c r="P70" s="219">
        <f t="shared" si="5"/>
        <v>0</v>
      </c>
      <c r="Q70" s="221">
        <f t="shared" si="10"/>
        <v>0</v>
      </c>
      <c r="R70" s="194">
        <f>'WTG ADDITIONS'!AR66</f>
        <v>0</v>
      </c>
      <c r="S70" s="194">
        <f t="shared" si="6"/>
        <v>0</v>
      </c>
      <c r="T70" s="382">
        <f t="shared" si="7"/>
        <v>0</v>
      </c>
      <c r="U70" s="358">
        <f>'WTG ADDITIONS'!AT66</f>
        <v>0</v>
      </c>
    </row>
    <row r="71" spans="1:21" x14ac:dyDescent="0.25">
      <c r="A71" s="321">
        <f>'WIND ENERGY SYSTEMS'!A75</f>
        <v>0</v>
      </c>
      <c r="B71" s="294">
        <f>'WIND ENERGY SYSTEMS'!C75</f>
        <v>0</v>
      </c>
      <c r="C71" s="294">
        <f>'WIND ENERGY SYSTEMS'!D75</f>
        <v>0</v>
      </c>
      <c r="D71" s="294">
        <f>'WIND ENERGY SYSTEMS'!E75</f>
        <v>0</v>
      </c>
      <c r="E71" s="294">
        <f>'WIND ENERGY SYSTEMS'!F75</f>
        <v>0</v>
      </c>
      <c r="F71" s="294">
        <f>'WIND ENERGY SYSTEMS'!G75</f>
        <v>0</v>
      </c>
      <c r="G71" s="320">
        <f>'WIND ENERGY SYSTEMS'!J75</f>
        <v>0</v>
      </c>
      <c r="H71" s="319">
        <f t="shared" si="3"/>
        <v>0</v>
      </c>
      <c r="I71" s="152"/>
      <c r="J71" s="190">
        <f t="shared" si="8"/>
        <v>0</v>
      </c>
      <c r="K71" s="278"/>
      <c r="L71" s="190">
        <f t="shared" si="9"/>
        <v>0</v>
      </c>
      <c r="M71" s="73">
        <f>'WIND ENERGY SYSTEMS'!L75</f>
        <v>0</v>
      </c>
      <c r="N71" s="22">
        <v>0.5</v>
      </c>
      <c r="O71" s="190">
        <f t="shared" si="4"/>
        <v>0</v>
      </c>
      <c r="P71" s="219">
        <f t="shared" si="5"/>
        <v>0</v>
      </c>
      <c r="Q71" s="221">
        <f t="shared" si="10"/>
        <v>0</v>
      </c>
      <c r="R71" s="194">
        <f>'WTG ADDITIONS'!AR67</f>
        <v>0</v>
      </c>
      <c r="S71" s="194">
        <f t="shared" si="6"/>
        <v>0</v>
      </c>
      <c r="T71" s="382">
        <f t="shared" si="7"/>
        <v>0</v>
      </c>
      <c r="U71" s="358">
        <f>'WTG ADDITIONS'!AT67</f>
        <v>0</v>
      </c>
    </row>
    <row r="72" spans="1:21" x14ac:dyDescent="0.25">
      <c r="A72" s="321">
        <f>'WIND ENERGY SYSTEMS'!A76</f>
        <v>0</v>
      </c>
      <c r="B72" s="294">
        <f>'WIND ENERGY SYSTEMS'!C76</f>
        <v>0</v>
      </c>
      <c r="C72" s="294">
        <f>'WIND ENERGY SYSTEMS'!D76</f>
        <v>0</v>
      </c>
      <c r="D72" s="294">
        <f>'WIND ENERGY SYSTEMS'!E76</f>
        <v>0</v>
      </c>
      <c r="E72" s="294">
        <f>'WIND ENERGY SYSTEMS'!F76</f>
        <v>0</v>
      </c>
      <c r="F72" s="294">
        <f>'WIND ENERGY SYSTEMS'!G76</f>
        <v>0</v>
      </c>
      <c r="G72" s="320">
        <f>'WIND ENERGY SYSTEMS'!J76</f>
        <v>0</v>
      </c>
      <c r="H72" s="319">
        <f t="shared" si="3"/>
        <v>0</v>
      </c>
      <c r="I72" s="152"/>
      <c r="J72" s="190">
        <f t="shared" si="8"/>
        <v>0</v>
      </c>
      <c r="K72" s="278"/>
      <c r="L72" s="190">
        <f t="shared" si="9"/>
        <v>0</v>
      </c>
      <c r="M72" s="73">
        <f>'WIND ENERGY SYSTEMS'!L76</f>
        <v>0</v>
      </c>
      <c r="N72" s="22">
        <v>0.5</v>
      </c>
      <c r="O72" s="190">
        <f t="shared" si="4"/>
        <v>0</v>
      </c>
      <c r="P72" s="219">
        <f t="shared" si="5"/>
        <v>0</v>
      </c>
      <c r="Q72" s="221">
        <f t="shared" si="10"/>
        <v>0</v>
      </c>
      <c r="R72" s="194">
        <f>'WTG ADDITIONS'!AR68</f>
        <v>0</v>
      </c>
      <c r="S72" s="194">
        <f t="shared" si="6"/>
        <v>0</v>
      </c>
      <c r="T72" s="382">
        <f t="shared" si="7"/>
        <v>0</v>
      </c>
      <c r="U72" s="358">
        <f>'WTG ADDITIONS'!AT68</f>
        <v>0</v>
      </c>
    </row>
    <row r="73" spans="1:21" x14ac:dyDescent="0.25">
      <c r="A73" s="321">
        <f>'WIND ENERGY SYSTEMS'!A77</f>
        <v>0</v>
      </c>
      <c r="B73" s="294">
        <f>'WIND ENERGY SYSTEMS'!C77</f>
        <v>0</v>
      </c>
      <c r="C73" s="294">
        <f>'WIND ENERGY SYSTEMS'!D77</f>
        <v>0</v>
      </c>
      <c r="D73" s="294">
        <f>'WIND ENERGY SYSTEMS'!E77</f>
        <v>0</v>
      </c>
      <c r="E73" s="294">
        <f>'WIND ENERGY SYSTEMS'!F77</f>
        <v>0</v>
      </c>
      <c r="F73" s="294">
        <f>'WIND ENERGY SYSTEMS'!G77</f>
        <v>0</v>
      </c>
      <c r="G73" s="320">
        <f>'WIND ENERGY SYSTEMS'!J77</f>
        <v>0</v>
      </c>
      <c r="H73" s="319">
        <f t="shared" si="3"/>
        <v>0</v>
      </c>
      <c r="I73" s="152"/>
      <c r="J73" s="190">
        <f t="shared" si="8"/>
        <v>0</v>
      </c>
      <c r="K73" s="278"/>
      <c r="L73" s="190">
        <f t="shared" si="9"/>
        <v>0</v>
      </c>
      <c r="M73" s="73">
        <f>'WIND ENERGY SYSTEMS'!L77</f>
        <v>0</v>
      </c>
      <c r="N73" s="22">
        <v>0.5</v>
      </c>
      <c r="O73" s="190">
        <f t="shared" si="4"/>
        <v>0</v>
      </c>
      <c r="P73" s="219">
        <f t="shared" si="5"/>
        <v>0</v>
      </c>
      <c r="Q73" s="221">
        <f t="shared" si="10"/>
        <v>0</v>
      </c>
      <c r="R73" s="194">
        <f>'WTG ADDITIONS'!AR69</f>
        <v>0</v>
      </c>
      <c r="S73" s="194">
        <f t="shared" si="6"/>
        <v>0</v>
      </c>
      <c r="T73" s="382">
        <f t="shared" si="7"/>
        <v>0</v>
      </c>
      <c r="U73" s="358">
        <f>'WTG ADDITIONS'!AT69</f>
        <v>0</v>
      </c>
    </row>
    <row r="74" spans="1:21" x14ac:dyDescent="0.25">
      <c r="A74" s="321">
        <f>'WIND ENERGY SYSTEMS'!A78</f>
        <v>0</v>
      </c>
      <c r="B74" s="294">
        <f>'WIND ENERGY SYSTEMS'!C78</f>
        <v>0</v>
      </c>
      <c r="C74" s="294">
        <f>'WIND ENERGY SYSTEMS'!D78</f>
        <v>0</v>
      </c>
      <c r="D74" s="294">
        <f>'WIND ENERGY SYSTEMS'!E78</f>
        <v>0</v>
      </c>
      <c r="E74" s="294">
        <f>'WIND ENERGY SYSTEMS'!F78</f>
        <v>0</v>
      </c>
      <c r="F74" s="294">
        <f>'WIND ENERGY SYSTEMS'!G78</f>
        <v>0</v>
      </c>
      <c r="G74" s="320">
        <f>'WIND ENERGY SYSTEMS'!J78</f>
        <v>0</v>
      </c>
      <c r="H74" s="319">
        <f t="shared" si="3"/>
        <v>0</v>
      </c>
      <c r="I74" s="152"/>
      <c r="J74" s="190">
        <f t="shared" si="8"/>
        <v>0</v>
      </c>
      <c r="K74" s="278"/>
      <c r="L74" s="190">
        <f t="shared" si="9"/>
        <v>0</v>
      </c>
      <c r="M74" s="73">
        <f>'WIND ENERGY SYSTEMS'!L78</f>
        <v>0</v>
      </c>
      <c r="N74" s="22">
        <v>0.5</v>
      </c>
      <c r="O74" s="190">
        <f t="shared" si="4"/>
        <v>0</v>
      </c>
      <c r="P74" s="219">
        <f t="shared" si="5"/>
        <v>0</v>
      </c>
      <c r="Q74" s="221">
        <f t="shared" si="10"/>
        <v>0</v>
      </c>
      <c r="R74" s="194">
        <f>'WTG ADDITIONS'!AR70</f>
        <v>0</v>
      </c>
      <c r="S74" s="194">
        <f t="shared" si="6"/>
        <v>0</v>
      </c>
      <c r="T74" s="382">
        <f t="shared" si="7"/>
        <v>0</v>
      </c>
      <c r="U74" s="358">
        <f>'WTG ADDITIONS'!AT70</f>
        <v>0</v>
      </c>
    </row>
    <row r="75" spans="1:21" x14ac:dyDescent="0.25">
      <c r="A75" s="321">
        <f>'WIND ENERGY SYSTEMS'!A85</f>
        <v>0</v>
      </c>
      <c r="B75" s="294">
        <f>'WIND ENERGY SYSTEMS'!C85</f>
        <v>0</v>
      </c>
      <c r="C75" s="294">
        <f>'WIND ENERGY SYSTEMS'!D85</f>
        <v>0</v>
      </c>
      <c r="D75" s="294">
        <f>'WIND ENERGY SYSTEMS'!E85</f>
        <v>0</v>
      </c>
      <c r="E75" s="294">
        <f>'WIND ENERGY SYSTEMS'!F85</f>
        <v>0</v>
      </c>
      <c r="F75" s="294">
        <f>'WIND ENERGY SYSTEMS'!G85</f>
        <v>0</v>
      </c>
      <c r="G75" s="320">
        <f>'WIND ENERGY SYSTEMS'!J85</f>
        <v>0</v>
      </c>
      <c r="H75" s="319">
        <f t="shared" si="3"/>
        <v>0</v>
      </c>
      <c r="I75" s="152"/>
      <c r="J75" s="190">
        <f t="shared" si="8"/>
        <v>0</v>
      </c>
      <c r="K75" s="278"/>
      <c r="L75" s="190">
        <f t="shared" si="9"/>
        <v>0</v>
      </c>
      <c r="M75" s="73">
        <f>'WIND ENERGY SYSTEMS'!L85</f>
        <v>0</v>
      </c>
      <c r="N75" s="22">
        <v>0.5</v>
      </c>
      <c r="O75" s="190">
        <f t="shared" si="4"/>
        <v>0</v>
      </c>
      <c r="P75" s="219">
        <f t="shared" si="5"/>
        <v>0</v>
      </c>
      <c r="Q75" s="221">
        <f t="shared" si="10"/>
        <v>0</v>
      </c>
      <c r="R75" s="194">
        <f>'WTG ADDITIONS'!AR71</f>
        <v>0</v>
      </c>
      <c r="S75" s="194">
        <f t="shared" si="6"/>
        <v>0</v>
      </c>
      <c r="T75" s="382">
        <f t="shared" si="7"/>
        <v>0</v>
      </c>
      <c r="U75" s="358">
        <f>'WTG ADDITIONS'!AT71</f>
        <v>0</v>
      </c>
    </row>
    <row r="76" spans="1:21" ht="15.75" thickBot="1" x14ac:dyDescent="0.3">
      <c r="A76" s="321">
        <f>'WIND ENERGY SYSTEMS'!A86</f>
        <v>0</v>
      </c>
      <c r="B76" s="294">
        <f>'WIND ENERGY SYSTEMS'!C86</f>
        <v>0</v>
      </c>
      <c r="C76" s="294">
        <f>'WIND ENERGY SYSTEMS'!D86</f>
        <v>0</v>
      </c>
      <c r="D76" s="294">
        <f>'WIND ENERGY SYSTEMS'!E86</f>
        <v>0</v>
      </c>
      <c r="E76" s="294">
        <f>'WIND ENERGY SYSTEMS'!F86</f>
        <v>0</v>
      </c>
      <c r="F76" s="294">
        <f>'WIND ENERGY SYSTEMS'!G86</f>
        <v>0</v>
      </c>
      <c r="G76" s="320">
        <f>'WIND ENERGY SYSTEMS'!J86</f>
        <v>0</v>
      </c>
      <c r="H76" s="319">
        <f t="shared" si="3"/>
        <v>0</v>
      </c>
      <c r="I76" s="152"/>
      <c r="J76" s="190">
        <f t="shared" si="8"/>
        <v>0</v>
      </c>
      <c r="K76" s="279"/>
      <c r="L76" s="190">
        <f t="shared" si="9"/>
        <v>0</v>
      </c>
      <c r="M76" s="73">
        <f>'WIND ENERGY SYSTEMS'!L86</f>
        <v>0</v>
      </c>
      <c r="N76" s="22">
        <v>0.5</v>
      </c>
      <c r="O76" s="190">
        <f t="shared" si="4"/>
        <v>0</v>
      </c>
      <c r="P76" s="219">
        <f t="shared" si="5"/>
        <v>0</v>
      </c>
      <c r="Q76" s="221">
        <f t="shared" si="10"/>
        <v>0</v>
      </c>
      <c r="R76" s="194">
        <f>'WTG ADDITIONS'!AR72</f>
        <v>0</v>
      </c>
      <c r="S76" s="194">
        <f t="shared" si="6"/>
        <v>0</v>
      </c>
      <c r="T76" s="382">
        <f t="shared" si="7"/>
        <v>0</v>
      </c>
      <c r="U76" s="407">
        <f>'WTG ADDITIONS'!AT72</f>
        <v>0</v>
      </c>
    </row>
    <row r="77" spans="1:21" ht="15.75" thickBot="1" x14ac:dyDescent="0.3">
      <c r="A77" s="197" t="s">
        <v>113</v>
      </c>
      <c r="B77" s="34"/>
      <c r="C77" s="34"/>
      <c r="D77" s="34"/>
      <c r="E77" s="34"/>
      <c r="F77" s="34"/>
      <c r="G77" s="37">
        <f>SUM(G15:G76)</f>
        <v>0</v>
      </c>
      <c r="H77" s="37"/>
      <c r="I77" s="37">
        <f>SUM(J15:J76)</f>
        <v>0</v>
      </c>
      <c r="J77" s="37">
        <f>+G77+K77</f>
        <v>0</v>
      </c>
      <c r="K77" s="37">
        <f>SUM(K15:K76)</f>
        <v>0</v>
      </c>
      <c r="L77" s="37">
        <f>+I77+K77</f>
        <v>0</v>
      </c>
      <c r="M77" s="37">
        <f>SUM(M15:M76)</f>
        <v>0</v>
      </c>
      <c r="N77" s="37"/>
      <c r="O77" s="37">
        <f>SUM(O15:O76)</f>
        <v>0</v>
      </c>
      <c r="P77" s="220">
        <f>SUM(P15:P76)</f>
        <v>0</v>
      </c>
      <c r="Q77" s="197" t="s">
        <v>113</v>
      </c>
      <c r="R77" s="220">
        <f>SUM(R15:R76)</f>
        <v>0</v>
      </c>
      <c r="S77" s="220">
        <f>SUM(S15:S76)</f>
        <v>0</v>
      </c>
      <c r="T77" s="395">
        <f>SUM(T15:T76)</f>
        <v>0</v>
      </c>
      <c r="U77" s="405">
        <f>'WTG ADDITIONS'!AT73</f>
        <v>0</v>
      </c>
    </row>
    <row r="79" spans="1:21" ht="15.75" thickBot="1" x14ac:dyDescent="0.3"/>
    <row r="80" spans="1:21" ht="16.5" thickBot="1" x14ac:dyDescent="0.3">
      <c r="B80" s="192" t="s">
        <v>106</v>
      </c>
      <c r="C80" s="11"/>
      <c r="D80" s="11"/>
      <c r="E80" s="11"/>
      <c r="F80" s="11"/>
      <c r="H80" s="199" t="s">
        <v>125</v>
      </c>
      <c r="N80" s="211"/>
      <c r="O80" s="211"/>
      <c r="P80" s="19" t="s">
        <v>152</v>
      </c>
      <c r="Q80" s="110"/>
      <c r="R80" s="11"/>
      <c r="S80" s="11"/>
    </row>
    <row r="81" spans="1:23" ht="15.75" thickBot="1" x14ac:dyDescent="0.3">
      <c r="N81" s="211"/>
      <c r="O81" s="211"/>
      <c r="P81" s="108"/>
      <c r="Q81" s="178"/>
      <c r="R81" s="11"/>
      <c r="S81" s="1" t="str">
        <f>'UTILITY ADDITIONS'!AT10</f>
        <v>Total Cost</v>
      </c>
      <c r="W81" s="212"/>
    </row>
    <row r="82" spans="1:23" x14ac:dyDescent="0.25">
      <c r="A82" s="7" t="s">
        <v>111</v>
      </c>
      <c r="B82" s="7" t="s">
        <v>92</v>
      </c>
      <c r="C82" s="7" t="s">
        <v>93</v>
      </c>
      <c r="D82" s="7" t="s">
        <v>112</v>
      </c>
      <c r="E82" s="7" t="s">
        <v>107</v>
      </c>
      <c r="F82" s="7" t="s">
        <v>97</v>
      </c>
      <c r="G82" s="1" t="s">
        <v>98</v>
      </c>
      <c r="H82" s="7" t="s">
        <v>108</v>
      </c>
      <c r="I82" s="7" t="s">
        <v>109</v>
      </c>
      <c r="J82" s="7" t="s">
        <v>101</v>
      </c>
      <c r="K82" s="215" t="s">
        <v>102</v>
      </c>
      <c r="L82" s="7" t="s">
        <v>103</v>
      </c>
      <c r="M82" s="19" t="s">
        <v>104</v>
      </c>
      <c r="N82" s="391" t="s">
        <v>101</v>
      </c>
      <c r="O82" s="7" t="s">
        <v>131</v>
      </c>
      <c r="P82" s="7" t="s">
        <v>142</v>
      </c>
      <c r="Q82" s="232" t="s">
        <v>147</v>
      </c>
      <c r="R82" s="4" t="s">
        <v>148</v>
      </c>
      <c r="S82" s="6" t="str">
        <f>'UTILITY ADDITIONS'!AT11</f>
        <v>Additions</v>
      </c>
      <c r="W82" s="212"/>
    </row>
    <row r="83" spans="1:23" ht="15.75" thickBot="1" x14ac:dyDescent="0.3">
      <c r="A83" s="10"/>
      <c r="B83" s="10"/>
      <c r="C83" s="10" t="s">
        <v>16</v>
      </c>
      <c r="D83" s="10"/>
      <c r="E83" s="10"/>
      <c r="F83" s="10" t="s">
        <v>110</v>
      </c>
      <c r="G83" s="10"/>
      <c r="H83" s="12">
        <v>3589</v>
      </c>
      <c r="I83" s="10" t="s">
        <v>127</v>
      </c>
      <c r="J83" s="10" t="s">
        <v>130</v>
      </c>
      <c r="K83" s="229" t="s">
        <v>128</v>
      </c>
      <c r="L83" s="10" t="s">
        <v>98</v>
      </c>
      <c r="M83" s="18" t="s">
        <v>129</v>
      </c>
      <c r="N83" s="392" t="s">
        <v>136</v>
      </c>
      <c r="O83" s="10" t="s">
        <v>111</v>
      </c>
      <c r="P83" s="12" t="s">
        <v>143</v>
      </c>
      <c r="Q83" s="390" t="s">
        <v>190</v>
      </c>
      <c r="R83" s="419" t="s">
        <v>149</v>
      </c>
      <c r="S83" s="12" t="str">
        <f>'UTILITY ADDITIONS'!AT12</f>
        <v>&amp; Original 12a</v>
      </c>
    </row>
    <row r="84" spans="1:23" x14ac:dyDescent="0.25">
      <c r="A84" s="196">
        <f>'UTILITY SYSTEMS'!A14</f>
        <v>0</v>
      </c>
      <c r="B84" s="191">
        <f>'UTILITY SYSTEMS'!B14</f>
        <v>0</v>
      </c>
      <c r="C84" s="191">
        <f>'UTILITY SYSTEMS'!C14</f>
        <v>0</v>
      </c>
      <c r="D84" s="191">
        <f>'UTILITY SYSTEMS'!D14</f>
        <v>0</v>
      </c>
      <c r="E84" s="191">
        <f>'UTILITY SYSTEMS'!E14</f>
        <v>0</v>
      </c>
      <c r="F84" s="73">
        <f>'UTILITY SYSTEMS'!I14</f>
        <v>0</v>
      </c>
      <c r="G84" s="280"/>
      <c r="H84" s="73">
        <f>+F84*G84</f>
        <v>0</v>
      </c>
      <c r="I84" s="73">
        <f>F84</f>
        <v>0</v>
      </c>
      <c r="J84" s="73">
        <f>+I84*G84</f>
        <v>0</v>
      </c>
      <c r="K84" s="214">
        <f>'UTILITY SYSTEMS'!L14</f>
        <v>0</v>
      </c>
      <c r="L84" s="80">
        <v>0.5</v>
      </c>
      <c r="M84" s="213">
        <f>+K84*L84</f>
        <v>0</v>
      </c>
      <c r="N84" s="393">
        <f>+J84+M84</f>
        <v>0</v>
      </c>
      <c r="O84" s="397">
        <f t="shared" ref="O84:O98" si="11">A84</f>
        <v>0</v>
      </c>
      <c r="P84" s="388">
        <f>'UTILITY ADDITIONS'!AR13</f>
        <v>0</v>
      </c>
      <c r="Q84" s="193">
        <f>+N84+P84</f>
        <v>0</v>
      </c>
      <c r="R84" s="382">
        <f t="shared" ref="R84:R90" si="12">ROUND(Q84*0.5,-2)</f>
        <v>0</v>
      </c>
      <c r="S84" s="420">
        <f>'UTILITY ADDITIONS'!AT13</f>
        <v>0</v>
      </c>
    </row>
    <row r="85" spans="1:23" x14ac:dyDescent="0.25">
      <c r="A85" s="191">
        <f>'UTILITY SYSTEMS'!A15</f>
        <v>0</v>
      </c>
      <c r="B85" s="22">
        <f>'UTILITY SYSTEMS'!B15</f>
        <v>0</v>
      </c>
      <c r="C85" s="22">
        <f>'UTILITY SYSTEMS'!C15</f>
        <v>0</v>
      </c>
      <c r="D85" s="22">
        <f>'UTILITY SYSTEMS'!D15</f>
        <v>0</v>
      </c>
      <c r="E85" s="22">
        <f>'UTILITY SYSTEMS'!E15</f>
        <v>0</v>
      </c>
      <c r="F85" s="73">
        <f>'UTILITY SYSTEMS'!I15</f>
        <v>0</v>
      </c>
      <c r="G85" s="280"/>
      <c r="H85" s="73">
        <f t="shared" ref="H85:H90" si="13">+F85*G85</f>
        <v>0</v>
      </c>
      <c r="I85" s="73">
        <f t="shared" ref="I85:I90" si="14">F85</f>
        <v>0</v>
      </c>
      <c r="J85" s="73">
        <f t="shared" ref="J85:J90" si="15">+I85*G85</f>
        <v>0</v>
      </c>
      <c r="K85" s="214">
        <f>'UTILITY SYSTEMS'!L15</f>
        <v>0</v>
      </c>
      <c r="L85" s="80">
        <v>0.5</v>
      </c>
      <c r="M85" s="213">
        <f t="shared" ref="M85:M90" si="16">+K85*L85</f>
        <v>0</v>
      </c>
      <c r="N85" s="393">
        <f t="shared" ref="N85:N90" si="17">+J85+M85</f>
        <v>0</v>
      </c>
      <c r="O85" s="397">
        <f t="shared" si="11"/>
        <v>0</v>
      </c>
      <c r="P85" s="388">
        <f>'UTILITY ADDITIONS'!AR14</f>
        <v>0</v>
      </c>
      <c r="Q85" s="193">
        <f t="shared" ref="Q85:Q90" si="18">+N85+P85</f>
        <v>0</v>
      </c>
      <c r="R85" s="382">
        <f t="shared" si="12"/>
        <v>0</v>
      </c>
      <c r="S85" s="420">
        <f>'UTILITY ADDITIONS'!AT14</f>
        <v>0</v>
      </c>
    </row>
    <row r="86" spans="1:23" x14ac:dyDescent="0.25">
      <c r="A86" s="191">
        <f>'UTILITY SYSTEMS'!A16</f>
        <v>0</v>
      </c>
      <c r="B86" s="22">
        <f>'UTILITY SYSTEMS'!B16</f>
        <v>0</v>
      </c>
      <c r="C86" s="22">
        <f>'UTILITY SYSTEMS'!C16</f>
        <v>0</v>
      </c>
      <c r="D86" s="22">
        <f>'UTILITY SYSTEMS'!D16</f>
        <v>0</v>
      </c>
      <c r="E86" s="22">
        <f>'UTILITY SYSTEMS'!E16</f>
        <v>0</v>
      </c>
      <c r="F86" s="73">
        <f>'UTILITY SYSTEMS'!I16</f>
        <v>0</v>
      </c>
      <c r="G86" s="280"/>
      <c r="H86" s="73">
        <f t="shared" si="13"/>
        <v>0</v>
      </c>
      <c r="I86" s="73">
        <f t="shared" si="14"/>
        <v>0</v>
      </c>
      <c r="J86" s="73">
        <f t="shared" si="15"/>
        <v>0</v>
      </c>
      <c r="K86" s="214">
        <f>'UTILITY SYSTEMS'!L16</f>
        <v>0</v>
      </c>
      <c r="L86" s="80">
        <v>0.5</v>
      </c>
      <c r="M86" s="213">
        <f t="shared" si="16"/>
        <v>0</v>
      </c>
      <c r="N86" s="393">
        <f t="shared" si="17"/>
        <v>0</v>
      </c>
      <c r="O86" s="397">
        <f t="shared" si="11"/>
        <v>0</v>
      </c>
      <c r="P86" s="388">
        <f>'UTILITY ADDITIONS'!AR15</f>
        <v>0</v>
      </c>
      <c r="Q86" s="193">
        <f t="shared" si="18"/>
        <v>0</v>
      </c>
      <c r="R86" s="382">
        <f t="shared" si="12"/>
        <v>0</v>
      </c>
      <c r="S86" s="420">
        <f>'UTILITY ADDITIONS'!AT15</f>
        <v>0</v>
      </c>
    </row>
    <row r="87" spans="1:23" x14ac:dyDescent="0.25">
      <c r="A87" s="191">
        <f>'UTILITY SYSTEMS'!A17</f>
        <v>0</v>
      </c>
      <c r="B87" s="22">
        <f>'UTILITY SYSTEMS'!B17</f>
        <v>0</v>
      </c>
      <c r="C87" s="22">
        <f>'UTILITY SYSTEMS'!C17</f>
        <v>0</v>
      </c>
      <c r="D87" s="22">
        <f>'UTILITY SYSTEMS'!D17</f>
        <v>0</v>
      </c>
      <c r="E87" s="22">
        <f>'UTILITY SYSTEMS'!E17</f>
        <v>0</v>
      </c>
      <c r="F87" s="73">
        <f>'UTILITY SYSTEMS'!I17</f>
        <v>0</v>
      </c>
      <c r="G87" s="280"/>
      <c r="H87" s="73">
        <f t="shared" si="13"/>
        <v>0</v>
      </c>
      <c r="I87" s="73">
        <f t="shared" si="14"/>
        <v>0</v>
      </c>
      <c r="J87" s="73">
        <f t="shared" si="15"/>
        <v>0</v>
      </c>
      <c r="K87" s="214">
        <f>'UTILITY SYSTEMS'!L17</f>
        <v>0</v>
      </c>
      <c r="L87" s="80">
        <v>0.5</v>
      </c>
      <c r="M87" s="213">
        <f t="shared" si="16"/>
        <v>0</v>
      </c>
      <c r="N87" s="393">
        <f t="shared" si="17"/>
        <v>0</v>
      </c>
      <c r="O87" s="397">
        <f t="shared" si="11"/>
        <v>0</v>
      </c>
      <c r="P87" s="388">
        <f>'UTILITY ADDITIONS'!AR16</f>
        <v>0</v>
      </c>
      <c r="Q87" s="193">
        <f t="shared" si="18"/>
        <v>0</v>
      </c>
      <c r="R87" s="382">
        <f t="shared" si="12"/>
        <v>0</v>
      </c>
      <c r="S87" s="420">
        <f>'UTILITY ADDITIONS'!AT16</f>
        <v>0</v>
      </c>
    </row>
    <row r="88" spans="1:23" x14ac:dyDescent="0.25">
      <c r="A88" s="191">
        <f>'UTILITY SYSTEMS'!A18</f>
        <v>0</v>
      </c>
      <c r="B88" s="22">
        <f>'UTILITY SYSTEMS'!B18</f>
        <v>0</v>
      </c>
      <c r="C88" s="22">
        <f>'UTILITY SYSTEMS'!C18</f>
        <v>0</v>
      </c>
      <c r="D88" s="22">
        <f>'UTILITY SYSTEMS'!D18</f>
        <v>0</v>
      </c>
      <c r="E88" s="22">
        <f>'UTILITY SYSTEMS'!E18</f>
        <v>0</v>
      </c>
      <c r="F88" s="73">
        <f>'UTILITY SYSTEMS'!I18</f>
        <v>0</v>
      </c>
      <c r="G88" s="280"/>
      <c r="H88" s="73">
        <f t="shared" si="13"/>
        <v>0</v>
      </c>
      <c r="I88" s="73">
        <f t="shared" si="14"/>
        <v>0</v>
      </c>
      <c r="J88" s="73">
        <f t="shared" si="15"/>
        <v>0</v>
      </c>
      <c r="K88" s="214">
        <f>'UTILITY SYSTEMS'!L18</f>
        <v>0</v>
      </c>
      <c r="L88" s="80">
        <v>0.5</v>
      </c>
      <c r="M88" s="213">
        <f t="shared" si="16"/>
        <v>0</v>
      </c>
      <c r="N88" s="393">
        <f t="shared" si="17"/>
        <v>0</v>
      </c>
      <c r="O88" s="397">
        <f t="shared" si="11"/>
        <v>0</v>
      </c>
      <c r="P88" s="388">
        <f>'UTILITY ADDITIONS'!AR17</f>
        <v>0</v>
      </c>
      <c r="Q88" s="193">
        <f t="shared" si="18"/>
        <v>0</v>
      </c>
      <c r="R88" s="382">
        <f t="shared" si="12"/>
        <v>0</v>
      </c>
      <c r="S88" s="420">
        <f>'UTILITY ADDITIONS'!AT17</f>
        <v>0</v>
      </c>
    </row>
    <row r="89" spans="1:23" x14ac:dyDescent="0.25">
      <c r="A89" s="191">
        <f>'UTILITY SYSTEMS'!A19</f>
        <v>0</v>
      </c>
      <c r="B89" s="22">
        <f>'UTILITY SYSTEMS'!B19</f>
        <v>0</v>
      </c>
      <c r="C89" s="22">
        <f>'UTILITY SYSTEMS'!C19</f>
        <v>0</v>
      </c>
      <c r="D89" s="22">
        <f>'UTILITY SYSTEMS'!D19</f>
        <v>0</v>
      </c>
      <c r="E89" s="22">
        <f>'UTILITY SYSTEMS'!E19</f>
        <v>0</v>
      </c>
      <c r="F89" s="73">
        <f>'UTILITY SYSTEMS'!I19</f>
        <v>0</v>
      </c>
      <c r="G89" s="280"/>
      <c r="H89" s="73">
        <f t="shared" si="13"/>
        <v>0</v>
      </c>
      <c r="I89" s="73">
        <f t="shared" si="14"/>
        <v>0</v>
      </c>
      <c r="J89" s="73">
        <f t="shared" si="15"/>
        <v>0</v>
      </c>
      <c r="K89" s="214">
        <f>'UTILITY SYSTEMS'!L19</f>
        <v>0</v>
      </c>
      <c r="L89" s="80">
        <v>0.5</v>
      </c>
      <c r="M89" s="213">
        <f t="shared" si="16"/>
        <v>0</v>
      </c>
      <c r="N89" s="393">
        <f t="shared" si="17"/>
        <v>0</v>
      </c>
      <c r="O89" s="397">
        <f t="shared" si="11"/>
        <v>0</v>
      </c>
      <c r="P89" s="388">
        <f>'UTILITY ADDITIONS'!AR18</f>
        <v>0</v>
      </c>
      <c r="Q89" s="193">
        <f t="shared" si="18"/>
        <v>0</v>
      </c>
      <c r="R89" s="382">
        <f t="shared" si="12"/>
        <v>0</v>
      </c>
      <c r="S89" s="420">
        <f>'UTILITY ADDITIONS'!AT18</f>
        <v>0</v>
      </c>
    </row>
    <row r="90" spans="1:23" x14ac:dyDescent="0.25">
      <c r="A90" s="191">
        <f>'UTILITY SYSTEMS'!A20</f>
        <v>0</v>
      </c>
      <c r="B90" s="22">
        <f>'UTILITY SYSTEMS'!B20</f>
        <v>0</v>
      </c>
      <c r="C90" s="22">
        <f>'UTILITY SYSTEMS'!C20</f>
        <v>0</v>
      </c>
      <c r="D90" s="22">
        <f>'UTILITY SYSTEMS'!D20</f>
        <v>0</v>
      </c>
      <c r="E90" s="22">
        <f>'UTILITY SYSTEMS'!E20</f>
        <v>0</v>
      </c>
      <c r="F90" s="73">
        <f>'UTILITY SYSTEMS'!I20</f>
        <v>0</v>
      </c>
      <c r="G90" s="280"/>
      <c r="H90" s="73">
        <f t="shared" si="13"/>
        <v>0</v>
      </c>
      <c r="I90" s="73">
        <f t="shared" si="14"/>
        <v>0</v>
      </c>
      <c r="J90" s="73">
        <f t="shared" si="15"/>
        <v>0</v>
      </c>
      <c r="K90" s="214">
        <f>'UTILITY SYSTEMS'!L20</f>
        <v>0</v>
      </c>
      <c r="L90" s="80">
        <v>0.5</v>
      </c>
      <c r="M90" s="213">
        <f t="shared" si="16"/>
        <v>0</v>
      </c>
      <c r="N90" s="393">
        <f t="shared" si="17"/>
        <v>0</v>
      </c>
      <c r="O90" s="397">
        <f t="shared" si="11"/>
        <v>0</v>
      </c>
      <c r="P90" s="388">
        <f>'UTILITY ADDITIONS'!AR19</f>
        <v>0</v>
      </c>
      <c r="Q90" s="193">
        <f t="shared" si="18"/>
        <v>0</v>
      </c>
      <c r="R90" s="382">
        <f t="shared" si="12"/>
        <v>0</v>
      </c>
      <c r="S90" s="420">
        <f>'UTILITY ADDITIONS'!AT19</f>
        <v>0</v>
      </c>
    </row>
    <row r="91" spans="1:23" x14ac:dyDescent="0.25">
      <c r="A91" s="22"/>
      <c r="B91" s="22"/>
      <c r="C91" s="22"/>
      <c r="D91" s="22"/>
      <c r="E91" s="22"/>
      <c r="F91" s="22"/>
      <c r="G91" s="281"/>
      <c r="H91" s="22"/>
      <c r="I91" s="22"/>
      <c r="J91" s="22"/>
      <c r="K91" s="22"/>
      <c r="L91" s="22"/>
      <c r="M91" s="22"/>
      <c r="N91" s="336"/>
      <c r="O91" s="397">
        <f t="shared" si="11"/>
        <v>0</v>
      </c>
      <c r="P91" s="388">
        <f>'UTILITY ADDITIONS'!AR20</f>
        <v>0</v>
      </c>
      <c r="Q91" s="73"/>
      <c r="R91" s="382"/>
      <c r="S91" s="420">
        <f>'UTILITY ADDITIONS'!AT20</f>
        <v>0</v>
      </c>
    </row>
    <row r="92" spans="1:23" x14ac:dyDescent="0.25">
      <c r="A92" s="22">
        <f>'UTILITY SYSTEMS'!A23</f>
        <v>0</v>
      </c>
      <c r="B92" s="22">
        <f>'UTILITY SYSTEMS'!B23</f>
        <v>0</v>
      </c>
      <c r="C92" s="22">
        <f>'UTILITY SYSTEMS'!C23</f>
        <v>0</v>
      </c>
      <c r="D92" s="22">
        <f>'UTILITY SYSTEMS'!D23</f>
        <v>0</v>
      </c>
      <c r="E92" s="22">
        <f>'UTILITY SYSTEMS'!E23</f>
        <v>0</v>
      </c>
      <c r="F92" s="73">
        <f>'UTILITY SYSTEMS'!I23</f>
        <v>0</v>
      </c>
      <c r="G92" s="280"/>
      <c r="H92" s="73">
        <f t="shared" ref="H92" si="19">+F92*G92</f>
        <v>0</v>
      </c>
      <c r="I92" s="73">
        <f t="shared" ref="I92" si="20">F92</f>
        <v>0</v>
      </c>
      <c r="J92" s="73">
        <f t="shared" ref="J92" si="21">+I92*G92</f>
        <v>0</v>
      </c>
      <c r="K92" s="214">
        <f>'UTILITY SYSTEMS'!$L$23</f>
        <v>0</v>
      </c>
      <c r="L92" s="80">
        <v>0.5</v>
      </c>
      <c r="M92" s="213">
        <f t="shared" ref="M92" si="22">+K92*L92</f>
        <v>0</v>
      </c>
      <c r="N92" s="393">
        <f t="shared" ref="N92" si="23">+J92+M92</f>
        <v>0</v>
      </c>
      <c r="O92" s="397">
        <f t="shared" si="11"/>
        <v>0</v>
      </c>
      <c r="P92" s="388">
        <f>'UTILITY ADDITIONS'!AR21</f>
        <v>0</v>
      </c>
      <c r="Q92" s="193">
        <f>+N92+P92</f>
        <v>0</v>
      </c>
      <c r="R92" s="382">
        <f>ROUND(Q92*0.5,-2)</f>
        <v>0</v>
      </c>
      <c r="S92" s="420">
        <f>'UTILITY ADDITIONS'!AT21</f>
        <v>0</v>
      </c>
    </row>
    <row r="93" spans="1:23" x14ac:dyDescent="0.25">
      <c r="A93" s="22"/>
      <c r="B93" s="22"/>
      <c r="C93" s="22"/>
      <c r="D93" s="22"/>
      <c r="E93" s="22"/>
      <c r="F93" s="22"/>
      <c r="G93" s="281"/>
      <c r="H93" s="22"/>
      <c r="I93" s="22"/>
      <c r="J93" s="22"/>
      <c r="K93" s="22"/>
      <c r="L93" s="22"/>
      <c r="M93" s="22"/>
      <c r="N93" s="336"/>
      <c r="O93" s="397">
        <f t="shared" si="11"/>
        <v>0</v>
      </c>
      <c r="P93" s="388">
        <f>'UTILITY ADDITIONS'!AR22</f>
        <v>0</v>
      </c>
      <c r="Q93" s="193"/>
      <c r="R93" s="382"/>
      <c r="S93" s="420">
        <f>'UTILITY ADDITIONS'!AT22</f>
        <v>0</v>
      </c>
    </row>
    <row r="94" spans="1:23" x14ac:dyDescent="0.25">
      <c r="A94" s="22">
        <f>'UTILITY SYSTEMS'!A25</f>
        <v>0</v>
      </c>
      <c r="B94" s="22">
        <f>'UTILITY SYSTEMS'!B25</f>
        <v>0</v>
      </c>
      <c r="C94" s="22">
        <f>'UTILITY SYSTEMS'!C25</f>
        <v>0</v>
      </c>
      <c r="D94" s="22">
        <f>'UTILITY SYSTEMS'!D25</f>
        <v>0</v>
      </c>
      <c r="E94" s="22">
        <f>'UTILITY SYSTEMS'!E25</f>
        <v>0</v>
      </c>
      <c r="F94" s="73">
        <f>'UTILITY SYSTEMS'!I25</f>
        <v>0</v>
      </c>
      <c r="G94" s="280"/>
      <c r="H94" s="73">
        <f t="shared" ref="H94" si="24">+F94*G94</f>
        <v>0</v>
      </c>
      <c r="I94" s="73">
        <f t="shared" ref="I94" si="25">F94</f>
        <v>0</v>
      </c>
      <c r="J94" s="73">
        <f t="shared" ref="J94" si="26">+I94*G94</f>
        <v>0</v>
      </c>
      <c r="K94" s="214">
        <f>'UTILITY SYSTEMS'!$L$25</f>
        <v>0</v>
      </c>
      <c r="L94" s="80">
        <v>0.5</v>
      </c>
      <c r="M94" s="213">
        <f t="shared" ref="M94" si="27">+K94*L94</f>
        <v>0</v>
      </c>
      <c r="N94" s="393">
        <f t="shared" ref="N94" si="28">+J94+M94</f>
        <v>0</v>
      </c>
      <c r="O94" s="397">
        <f t="shared" si="11"/>
        <v>0</v>
      </c>
      <c r="P94" s="388">
        <f>'UTILITY ADDITIONS'!AR23</f>
        <v>0</v>
      </c>
      <c r="Q94" s="193">
        <f>+N94+P94</f>
        <v>0</v>
      </c>
      <c r="R94" s="382">
        <f>ROUND(Q94*0.5,-2)</f>
        <v>0</v>
      </c>
      <c r="S94" s="420">
        <f>'UTILITY ADDITIONS'!AT23</f>
        <v>0</v>
      </c>
    </row>
    <row r="95" spans="1:23" x14ac:dyDescent="0.25">
      <c r="A95" s="22"/>
      <c r="B95" s="22"/>
      <c r="C95" s="22"/>
      <c r="D95" s="22"/>
      <c r="E95" s="22"/>
      <c r="F95" s="22"/>
      <c r="G95" s="281"/>
      <c r="H95" s="22"/>
      <c r="I95" s="22"/>
      <c r="J95" s="22"/>
      <c r="K95" s="22"/>
      <c r="L95" s="22"/>
      <c r="M95" s="22"/>
      <c r="N95" s="336"/>
      <c r="O95" s="397">
        <f t="shared" si="11"/>
        <v>0</v>
      </c>
      <c r="P95" s="388">
        <f>'UTILITY ADDITIONS'!AR24</f>
        <v>0</v>
      </c>
      <c r="Q95" s="73">
        <v>0</v>
      </c>
      <c r="R95" s="382">
        <f>ROUND(Q95*0.5,-2)</f>
        <v>0</v>
      </c>
      <c r="S95" s="420">
        <f>'UTILITY ADDITIONS'!AT24</f>
        <v>0</v>
      </c>
    </row>
    <row r="96" spans="1:23" x14ac:dyDescent="0.25">
      <c r="A96" s="22">
        <f>'UTILITY SYSTEMS'!A27</f>
        <v>0</v>
      </c>
      <c r="B96" s="22">
        <f>'UTILITY SYSTEMS'!B27</f>
        <v>0</v>
      </c>
      <c r="C96" s="22">
        <f>'UTILITY SYSTEMS'!C27</f>
        <v>0</v>
      </c>
      <c r="D96" s="22">
        <f>'UTILITY SYSTEMS'!D27</f>
        <v>0</v>
      </c>
      <c r="E96" s="22">
        <f>'UTILITY SYSTEMS'!E27</f>
        <v>0</v>
      </c>
      <c r="F96" s="73">
        <f>'UTILITY SYSTEMS'!I27</f>
        <v>0</v>
      </c>
      <c r="G96" s="280"/>
      <c r="H96" s="73">
        <f t="shared" ref="H96:H98" si="29">+F96*G96</f>
        <v>0</v>
      </c>
      <c r="I96" s="73">
        <f t="shared" ref="I96:I98" si="30">F96</f>
        <v>0</v>
      </c>
      <c r="J96" s="73">
        <f t="shared" ref="J96:J98" si="31">+I96*G96</f>
        <v>0</v>
      </c>
      <c r="K96" s="214">
        <f>'UTILITY SYSTEMS'!L27</f>
        <v>0</v>
      </c>
      <c r="L96" s="80">
        <v>0.5</v>
      </c>
      <c r="M96" s="213">
        <f t="shared" ref="M96:M98" si="32">+K96*L96</f>
        <v>0</v>
      </c>
      <c r="N96" s="393">
        <f t="shared" ref="N96:N98" si="33">+J96+M96</f>
        <v>0</v>
      </c>
      <c r="O96" s="397">
        <f t="shared" si="11"/>
        <v>0</v>
      </c>
      <c r="P96" s="388">
        <f>'UTILITY ADDITIONS'!AR25</f>
        <v>0</v>
      </c>
      <c r="Q96" s="193">
        <f t="shared" ref="Q96:Q98" si="34">+N96+P96</f>
        <v>0</v>
      </c>
      <c r="R96" s="382">
        <f>ROUND(Q96*0.5,-2)</f>
        <v>0</v>
      </c>
      <c r="S96" s="420">
        <f>'UTILITY ADDITIONS'!AT25</f>
        <v>0</v>
      </c>
    </row>
    <row r="97" spans="1:19" x14ac:dyDescent="0.25">
      <c r="A97" s="22">
        <f>'UTILITY SYSTEMS'!A28</f>
        <v>0</v>
      </c>
      <c r="B97" s="22">
        <f>'UTILITY SYSTEMS'!B28</f>
        <v>0</v>
      </c>
      <c r="C97" s="22">
        <f>'UTILITY SYSTEMS'!C28</f>
        <v>0</v>
      </c>
      <c r="D97" s="22">
        <f>'UTILITY SYSTEMS'!D28</f>
        <v>0</v>
      </c>
      <c r="E97" s="22">
        <f>'UTILITY SYSTEMS'!E28</f>
        <v>0</v>
      </c>
      <c r="F97" s="73">
        <f>'UTILITY SYSTEMS'!I28</f>
        <v>0</v>
      </c>
      <c r="G97" s="280"/>
      <c r="H97" s="73">
        <f t="shared" si="29"/>
        <v>0</v>
      </c>
      <c r="I97" s="73">
        <f t="shared" si="30"/>
        <v>0</v>
      </c>
      <c r="J97" s="73">
        <f t="shared" si="31"/>
        <v>0</v>
      </c>
      <c r="K97" s="214">
        <f>'UTILITY SYSTEMS'!L28</f>
        <v>0</v>
      </c>
      <c r="L97" s="80">
        <v>0.5</v>
      </c>
      <c r="M97" s="213">
        <f t="shared" si="32"/>
        <v>0</v>
      </c>
      <c r="N97" s="393">
        <f t="shared" si="33"/>
        <v>0</v>
      </c>
      <c r="O97" s="397">
        <f t="shared" si="11"/>
        <v>0</v>
      </c>
      <c r="P97" s="388">
        <f>'UTILITY ADDITIONS'!AR26</f>
        <v>0</v>
      </c>
      <c r="Q97" s="193">
        <f t="shared" si="34"/>
        <v>0</v>
      </c>
      <c r="R97" s="382">
        <f>ROUND(Q97*0.5,-2)</f>
        <v>0</v>
      </c>
      <c r="S97" s="420">
        <f>'UTILITY ADDITIONS'!AT26</f>
        <v>0</v>
      </c>
    </row>
    <row r="98" spans="1:19" ht="15.75" thickBot="1" x14ac:dyDescent="0.3">
      <c r="A98" s="85">
        <f>'UTILITY SYSTEMS'!A29</f>
        <v>0</v>
      </c>
      <c r="B98" s="85">
        <f>'UTILITY SYSTEMS'!B29</f>
        <v>0</v>
      </c>
      <c r="C98" s="85">
        <f>'UTILITY SYSTEMS'!C29</f>
        <v>0</v>
      </c>
      <c r="D98" s="85">
        <f>'UTILITY SYSTEMS'!D29</f>
        <v>0</v>
      </c>
      <c r="E98" s="85">
        <f>'UTILITY SYSTEMS'!E29</f>
        <v>0</v>
      </c>
      <c r="F98" s="268">
        <f>'UTILITY SYSTEMS'!I29</f>
        <v>0</v>
      </c>
      <c r="G98" s="280"/>
      <c r="H98" s="268">
        <f t="shared" si="29"/>
        <v>0</v>
      </c>
      <c r="I98" s="268">
        <f t="shared" si="30"/>
        <v>0</v>
      </c>
      <c r="J98" s="268">
        <f t="shared" si="31"/>
        <v>0</v>
      </c>
      <c r="K98" s="269">
        <f>'UTILITY SYSTEMS'!L29</f>
        <v>0</v>
      </c>
      <c r="L98" s="270">
        <v>0.5</v>
      </c>
      <c r="M98" s="271">
        <f t="shared" si="32"/>
        <v>0</v>
      </c>
      <c r="N98" s="394">
        <f t="shared" si="33"/>
        <v>0</v>
      </c>
      <c r="O98" s="398">
        <f t="shared" si="11"/>
        <v>0</v>
      </c>
      <c r="P98" s="389">
        <f>'UTILITY ADDITIONS'!AR27</f>
        <v>0</v>
      </c>
      <c r="Q98" s="272">
        <f t="shared" si="34"/>
        <v>0</v>
      </c>
      <c r="R98" s="382">
        <f>ROUND(Q98*0.5,-2)</f>
        <v>0</v>
      </c>
      <c r="S98" s="421">
        <f>'UTILITY ADDITIONS'!AT27</f>
        <v>0</v>
      </c>
    </row>
    <row r="99" spans="1:19" ht="15.75" thickBot="1" x14ac:dyDescent="0.3">
      <c r="A99" s="112" t="s">
        <v>176</v>
      </c>
      <c r="B99" s="106"/>
      <c r="C99" s="106"/>
      <c r="D99" s="106"/>
      <c r="E99" s="267">
        <f>SUM(E84:E98)</f>
        <v>0</v>
      </c>
      <c r="F99" s="105">
        <f>SUM(F84:F98)</f>
        <v>0</v>
      </c>
      <c r="G99" s="106"/>
      <c r="H99" s="105">
        <f>SUM(H84:H98)</f>
        <v>0</v>
      </c>
      <c r="I99" s="105">
        <f>SUM(I84:I98)</f>
        <v>0</v>
      </c>
      <c r="J99" s="105">
        <f>SUM(J84:J98)</f>
        <v>0</v>
      </c>
      <c r="K99" s="105">
        <f>SUM(K84:K98)</f>
        <v>0</v>
      </c>
      <c r="L99" s="106"/>
      <c r="M99" s="105">
        <f>SUM(M84:M98)</f>
        <v>0</v>
      </c>
      <c r="N99" s="395">
        <f>SUM(N84:N98)</f>
        <v>0</v>
      </c>
      <c r="O99" s="248" t="s">
        <v>176</v>
      </c>
      <c r="P99" s="105">
        <f>SUM(P84:P98)</f>
        <v>0</v>
      </c>
      <c r="Q99" s="105">
        <f>SUM(Q84:Q98)</f>
        <v>0</v>
      </c>
      <c r="R99" s="105">
        <f>SUM(R84:R98)</f>
        <v>0</v>
      </c>
      <c r="S99" s="422">
        <f>'UTILITY ADDITIONS'!$AT$28</f>
        <v>0</v>
      </c>
    </row>
    <row r="102" spans="1:19" x14ac:dyDescent="0.25">
      <c r="A102" s="22" t="str">
        <f t="shared" ref="A102:B107" si="35">A2</f>
        <v>REPORTING YEAR</v>
      </c>
      <c r="B102" s="80">
        <f t="shared" si="35"/>
        <v>2014</v>
      </c>
    </row>
    <row r="103" spans="1:19" x14ac:dyDescent="0.25">
      <c r="A103" s="22" t="str">
        <f t="shared" si="35"/>
        <v>TAX YEAR</v>
      </c>
      <c r="B103" s="80">
        <f t="shared" si="35"/>
        <v>2015</v>
      </c>
    </row>
    <row r="104" spans="1:19" x14ac:dyDescent="0.25">
      <c r="A104" s="22" t="str">
        <f t="shared" si="35"/>
        <v>NAME OF WIND PARK</v>
      </c>
      <c r="B104" s="80">
        <f t="shared" si="35"/>
        <v>0</v>
      </c>
    </row>
    <row r="105" spans="1:19" x14ac:dyDescent="0.25">
      <c r="A105" s="22" t="str">
        <f t="shared" si="35"/>
        <v>COUNTY</v>
      </c>
      <c r="B105" s="80">
        <f t="shared" si="35"/>
        <v>0</v>
      </c>
    </row>
    <row r="106" spans="1:19" x14ac:dyDescent="0.25">
      <c r="A106" s="22" t="str">
        <f t="shared" si="35"/>
        <v>OWNER</v>
      </c>
      <c r="B106" s="80">
        <f t="shared" si="35"/>
        <v>0</v>
      </c>
    </row>
    <row r="107" spans="1:19" x14ac:dyDescent="0.25">
      <c r="A107" s="22" t="str">
        <f t="shared" si="35"/>
        <v>NUMBER OF WTGS</v>
      </c>
      <c r="B107" s="80">
        <f t="shared" si="35"/>
        <v>0</v>
      </c>
    </row>
  </sheetData>
  <sheetProtection password="CA39" sheet="1" objects="1" scenarios="1" selectLockedCells="1"/>
  <printOptions horizontalCentered="1" verticalCentered="1"/>
  <pageMargins left="0" right="0" top="0" bottom="0" header="0.3" footer="0.3"/>
  <pageSetup paperSize="5" scale="50" orientation="landscape" horizontalDpi="4294967293" verticalDpi="4294967293" r:id="rId1"/>
  <rowBreaks count="1" manualBreakCount="1">
    <brk id="79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5"/>
  <sheetViews>
    <sheetView topLeftCell="A57" workbookViewId="0">
      <selection activeCell="L13" sqref="L13"/>
    </sheetView>
  </sheetViews>
  <sheetFormatPr defaultRowHeight="15" x14ac:dyDescent="0.25"/>
  <cols>
    <col min="1" max="1" width="20.28515625" bestFit="1" customWidth="1"/>
    <col min="2" max="2" width="15.42578125" customWidth="1"/>
    <col min="3" max="3" width="14.28515625" bestFit="1" customWidth="1"/>
    <col min="4" max="8" width="12.7109375" bestFit="1" customWidth="1"/>
  </cols>
  <sheetData>
    <row r="1" spans="1:8" ht="21" x14ac:dyDescent="0.35">
      <c r="A1" s="32" t="s">
        <v>123</v>
      </c>
    </row>
    <row r="2" spans="1:8" ht="21.75" thickBot="1" x14ac:dyDescent="0.4">
      <c r="B2" s="32"/>
    </row>
    <row r="3" spans="1:8" ht="15.75" thickBot="1" x14ac:dyDescent="0.3">
      <c r="A3" s="303" t="s">
        <v>42</v>
      </c>
      <c r="B3" s="364">
        <f>'WIND ENERGY SYSTEMS'!B2</f>
        <v>2014</v>
      </c>
    </row>
    <row r="4" spans="1:8" ht="15.75" thickBot="1" x14ac:dyDescent="0.3">
      <c r="A4" s="305" t="s">
        <v>29</v>
      </c>
      <c r="B4" s="365">
        <f>'WIND ENERGY SYSTEMS'!B3</f>
        <v>2015</v>
      </c>
    </row>
    <row r="5" spans="1:8" ht="15.75" thickBot="1" x14ac:dyDescent="0.3">
      <c r="A5" s="305" t="s">
        <v>0</v>
      </c>
      <c r="B5" s="366">
        <f>'WIND ENERGY SYSTEMS'!B4</f>
        <v>0</v>
      </c>
    </row>
    <row r="6" spans="1:8" ht="15.75" thickBot="1" x14ac:dyDescent="0.3">
      <c r="A6" s="305" t="s">
        <v>2</v>
      </c>
      <c r="B6" s="366">
        <f>'WIND ENERGY SYSTEMS'!B5</f>
        <v>0</v>
      </c>
    </row>
    <row r="7" spans="1:8" ht="15.75" thickBot="1" x14ac:dyDescent="0.3">
      <c r="A7" s="307" t="s">
        <v>10</v>
      </c>
      <c r="B7" s="367">
        <f>'WIND ENERGY SYSTEMS'!B6</f>
        <v>0</v>
      </c>
    </row>
    <row r="8" spans="1:8" ht="15.75" thickBot="1" x14ac:dyDescent="0.3">
      <c r="A8" s="309" t="s">
        <v>83</v>
      </c>
      <c r="B8" s="368">
        <f>'WIND ENERGY SYSTEMS'!B7</f>
        <v>0</v>
      </c>
    </row>
    <row r="9" spans="1:8" ht="15.75" thickBot="1" x14ac:dyDescent="0.3"/>
    <row r="10" spans="1:8" ht="15.75" x14ac:dyDescent="0.25">
      <c r="A10" s="72"/>
      <c r="B10" s="176"/>
      <c r="C10" s="176"/>
      <c r="D10" s="205" t="s">
        <v>183</v>
      </c>
      <c r="E10" s="206"/>
      <c r="F10" s="176"/>
      <c r="G10" s="176"/>
      <c r="H10" s="110"/>
    </row>
    <row r="11" spans="1:8" ht="15.75" thickBot="1" x14ac:dyDescent="0.3">
      <c r="A11" s="182"/>
      <c r="B11" s="183"/>
      <c r="C11" s="183"/>
      <c r="D11" s="183"/>
      <c r="E11" s="183"/>
      <c r="F11" s="183"/>
      <c r="G11" s="183"/>
      <c r="H11" s="184"/>
    </row>
    <row r="12" spans="1:8" x14ac:dyDescent="0.25">
      <c r="A12" s="4" t="s">
        <v>124</v>
      </c>
      <c r="B12" s="7" t="s">
        <v>120</v>
      </c>
      <c r="C12" s="7" t="s">
        <v>120</v>
      </c>
      <c r="D12" s="7" t="s">
        <v>120</v>
      </c>
      <c r="E12" s="7" t="s">
        <v>120</v>
      </c>
      <c r="F12" s="7" t="s">
        <v>120</v>
      </c>
      <c r="G12" s="195" t="s">
        <v>120</v>
      </c>
      <c r="H12" s="7" t="s">
        <v>120</v>
      </c>
    </row>
    <row r="13" spans="1:8" x14ac:dyDescent="0.25">
      <c r="A13" s="202" t="s">
        <v>6</v>
      </c>
      <c r="B13" s="157" t="s">
        <v>121</v>
      </c>
      <c r="C13" s="157" t="s">
        <v>121</v>
      </c>
      <c r="D13" s="157" t="s">
        <v>121</v>
      </c>
      <c r="E13" s="157" t="s">
        <v>121</v>
      </c>
      <c r="F13" s="157" t="s">
        <v>121</v>
      </c>
      <c r="G13" s="107" t="s">
        <v>121</v>
      </c>
      <c r="H13" s="157" t="s">
        <v>121</v>
      </c>
    </row>
    <row r="14" spans="1:8" ht="15.75" thickBot="1" x14ac:dyDescent="0.3">
      <c r="A14" s="109" t="s">
        <v>5</v>
      </c>
      <c r="B14" s="10" t="s">
        <v>114</v>
      </c>
      <c r="C14" s="10" t="s">
        <v>115</v>
      </c>
      <c r="D14" s="10" t="s">
        <v>116</v>
      </c>
      <c r="E14" s="10" t="s">
        <v>117</v>
      </c>
      <c r="F14" s="10" t="s">
        <v>118</v>
      </c>
      <c r="G14" s="208" t="s">
        <v>119</v>
      </c>
      <c r="H14" s="10" t="s">
        <v>119</v>
      </c>
    </row>
    <row r="15" spans="1:8" x14ac:dyDescent="0.25">
      <c r="A15" s="334">
        <f>'WTG ADDITIONS'!A11</f>
        <v>0</v>
      </c>
      <c r="B15" s="357">
        <v>0</v>
      </c>
      <c r="C15" s="354">
        <f>'WTG ADDITIONS'!AT11</f>
        <v>0</v>
      </c>
      <c r="D15" s="339"/>
      <c r="E15" s="339"/>
      <c r="F15" s="339"/>
      <c r="G15" s="339"/>
      <c r="H15" s="339"/>
    </row>
    <row r="16" spans="1:8" x14ac:dyDescent="0.25">
      <c r="A16" s="335">
        <f>'WTG ADDITIONS'!A12</f>
        <v>0</v>
      </c>
      <c r="B16" s="203">
        <v>0</v>
      </c>
      <c r="C16" s="353">
        <f>'WTG ADDITIONS'!AT12</f>
        <v>0</v>
      </c>
      <c r="D16" s="204"/>
      <c r="E16" s="204"/>
      <c r="F16" s="204"/>
      <c r="G16" s="204"/>
      <c r="H16" s="204"/>
    </row>
    <row r="17" spans="1:8" x14ac:dyDescent="0.25">
      <c r="A17" s="335">
        <f>'WTG ADDITIONS'!A13</f>
        <v>0</v>
      </c>
      <c r="B17" s="203">
        <v>0</v>
      </c>
      <c r="C17" s="353">
        <f>'WTG ADDITIONS'!AT13</f>
        <v>0</v>
      </c>
      <c r="D17" s="204"/>
      <c r="E17" s="204"/>
      <c r="F17" s="204"/>
      <c r="G17" s="204"/>
      <c r="H17" s="204"/>
    </row>
    <row r="18" spans="1:8" x14ac:dyDescent="0.25">
      <c r="A18" s="335">
        <f>'WTG ADDITIONS'!A14</f>
        <v>0</v>
      </c>
      <c r="B18" s="203">
        <v>0</v>
      </c>
      <c r="C18" s="353">
        <f>'WTG ADDITIONS'!AT14</f>
        <v>0</v>
      </c>
      <c r="D18" s="204"/>
      <c r="E18" s="204"/>
      <c r="F18" s="204"/>
      <c r="G18" s="204"/>
      <c r="H18" s="204"/>
    </row>
    <row r="19" spans="1:8" x14ac:dyDescent="0.25">
      <c r="A19" s="335">
        <f>'WTG ADDITIONS'!A15</f>
        <v>0</v>
      </c>
      <c r="B19" s="203">
        <v>0</v>
      </c>
      <c r="C19" s="353">
        <f>'WTG ADDITIONS'!AT15</f>
        <v>0</v>
      </c>
      <c r="D19" s="204"/>
      <c r="E19" s="204"/>
      <c r="F19" s="204"/>
      <c r="G19" s="204"/>
      <c r="H19" s="204"/>
    </row>
    <row r="20" spans="1:8" x14ac:dyDescent="0.25">
      <c r="A20" s="335">
        <f>'WTG ADDITIONS'!A16</f>
        <v>0</v>
      </c>
      <c r="B20" s="203">
        <v>0</v>
      </c>
      <c r="C20" s="353">
        <f>'WTG ADDITIONS'!AT16</f>
        <v>0</v>
      </c>
      <c r="D20" s="204"/>
      <c r="E20" s="204"/>
      <c r="F20" s="204"/>
      <c r="G20" s="204"/>
      <c r="H20" s="204"/>
    </row>
    <row r="21" spans="1:8" x14ac:dyDescent="0.25">
      <c r="A21" s="335">
        <f>'WTG ADDITIONS'!A17</f>
        <v>0</v>
      </c>
      <c r="B21" s="203">
        <v>0</v>
      </c>
      <c r="C21" s="353">
        <f>'WTG ADDITIONS'!AT17</f>
        <v>0</v>
      </c>
      <c r="D21" s="204"/>
      <c r="E21" s="204"/>
      <c r="F21" s="204"/>
      <c r="G21" s="204"/>
      <c r="H21" s="204"/>
    </row>
    <row r="22" spans="1:8" x14ac:dyDescent="0.25">
      <c r="A22" s="335">
        <f>'WTG ADDITIONS'!A18</f>
        <v>0</v>
      </c>
      <c r="B22" s="203">
        <v>0</v>
      </c>
      <c r="C22" s="353">
        <f>'WTG ADDITIONS'!AT18</f>
        <v>0</v>
      </c>
      <c r="D22" s="204"/>
      <c r="E22" s="204"/>
      <c r="F22" s="204"/>
      <c r="G22" s="204"/>
      <c r="H22" s="204"/>
    </row>
    <row r="23" spans="1:8" x14ac:dyDescent="0.25">
      <c r="A23" s="335">
        <f>'WTG ADDITIONS'!A19</f>
        <v>0</v>
      </c>
      <c r="B23" s="203">
        <v>0</v>
      </c>
      <c r="C23" s="353">
        <f>'WTG ADDITIONS'!AT19</f>
        <v>0</v>
      </c>
      <c r="D23" s="204"/>
      <c r="E23" s="204"/>
      <c r="F23" s="204"/>
      <c r="G23" s="204"/>
      <c r="H23" s="204"/>
    </row>
    <row r="24" spans="1:8" x14ac:dyDescent="0.25">
      <c r="A24" s="335">
        <f>'WTG ADDITIONS'!A20</f>
        <v>0</v>
      </c>
      <c r="B24" s="203">
        <v>0</v>
      </c>
      <c r="C24" s="353">
        <f>'WTG ADDITIONS'!AT20</f>
        <v>0</v>
      </c>
      <c r="D24" s="204"/>
      <c r="E24" s="204"/>
      <c r="F24" s="204"/>
      <c r="G24" s="204"/>
      <c r="H24" s="204"/>
    </row>
    <row r="25" spans="1:8" x14ac:dyDescent="0.25">
      <c r="A25" s="335">
        <f>'WTG ADDITIONS'!A21</f>
        <v>0</v>
      </c>
      <c r="B25" s="203">
        <v>0</v>
      </c>
      <c r="C25" s="353">
        <f>'WTG ADDITIONS'!AT21</f>
        <v>0</v>
      </c>
      <c r="D25" s="204"/>
      <c r="E25" s="204"/>
      <c r="F25" s="204"/>
      <c r="G25" s="204"/>
      <c r="H25" s="204"/>
    </row>
    <row r="26" spans="1:8" x14ac:dyDescent="0.25">
      <c r="A26" s="335">
        <f>'WTG ADDITIONS'!A22</f>
        <v>0</v>
      </c>
      <c r="B26" s="203">
        <v>0</v>
      </c>
      <c r="C26" s="353">
        <f>'WTG ADDITIONS'!AT22</f>
        <v>0</v>
      </c>
      <c r="D26" s="204"/>
      <c r="E26" s="204"/>
      <c r="F26" s="204"/>
      <c r="G26" s="204"/>
      <c r="H26" s="204"/>
    </row>
    <row r="27" spans="1:8" x14ac:dyDescent="0.25">
      <c r="A27" s="335">
        <f>'WTG ADDITIONS'!A23</f>
        <v>0</v>
      </c>
      <c r="B27" s="203">
        <v>0</v>
      </c>
      <c r="C27" s="353">
        <f>'WTG ADDITIONS'!AT23</f>
        <v>0</v>
      </c>
      <c r="D27" s="204"/>
      <c r="E27" s="204"/>
      <c r="F27" s="204"/>
      <c r="G27" s="204"/>
      <c r="H27" s="204"/>
    </row>
    <row r="28" spans="1:8" x14ac:dyDescent="0.25">
      <c r="A28" s="335">
        <f>'WTG ADDITIONS'!A24</f>
        <v>0</v>
      </c>
      <c r="B28" s="203">
        <v>0</v>
      </c>
      <c r="C28" s="353">
        <f>'WTG ADDITIONS'!AT24</f>
        <v>0</v>
      </c>
      <c r="D28" s="204"/>
      <c r="E28" s="204"/>
      <c r="F28" s="204"/>
      <c r="G28" s="204"/>
      <c r="H28" s="204"/>
    </row>
    <row r="29" spans="1:8" x14ac:dyDescent="0.25">
      <c r="A29" s="335">
        <f>'WTG ADDITIONS'!A25</f>
        <v>0</v>
      </c>
      <c r="B29" s="203">
        <v>0</v>
      </c>
      <c r="C29" s="353">
        <f>'WTG ADDITIONS'!AT25</f>
        <v>0</v>
      </c>
      <c r="D29" s="204"/>
      <c r="E29" s="204"/>
      <c r="F29" s="204"/>
      <c r="G29" s="204"/>
      <c r="H29" s="204"/>
    </row>
    <row r="30" spans="1:8" x14ac:dyDescent="0.25">
      <c r="A30" s="335">
        <f>'WTG ADDITIONS'!A26</f>
        <v>0</v>
      </c>
      <c r="B30" s="203">
        <v>0</v>
      </c>
      <c r="C30" s="353">
        <f>'WTG ADDITIONS'!AT26</f>
        <v>0</v>
      </c>
      <c r="D30" s="204"/>
      <c r="E30" s="204"/>
      <c r="F30" s="204"/>
      <c r="G30" s="204"/>
      <c r="H30" s="204"/>
    </row>
    <row r="31" spans="1:8" x14ac:dyDescent="0.25">
      <c r="A31" s="335">
        <f>'WTG ADDITIONS'!A27</f>
        <v>0</v>
      </c>
      <c r="B31" s="203">
        <v>0</v>
      </c>
      <c r="C31" s="353">
        <f>'WTG ADDITIONS'!AT27</f>
        <v>0</v>
      </c>
      <c r="D31" s="204"/>
      <c r="E31" s="204"/>
      <c r="F31" s="204"/>
      <c r="G31" s="204"/>
      <c r="H31" s="204"/>
    </row>
    <row r="32" spans="1:8" x14ac:dyDescent="0.25">
      <c r="A32" s="335">
        <f>'WTG ADDITIONS'!A28</f>
        <v>0</v>
      </c>
      <c r="B32" s="203">
        <v>0</v>
      </c>
      <c r="C32" s="353">
        <f>'WTG ADDITIONS'!AT28</f>
        <v>0</v>
      </c>
      <c r="D32" s="204"/>
      <c r="E32" s="204"/>
      <c r="F32" s="204"/>
      <c r="G32" s="204"/>
      <c r="H32" s="204"/>
    </row>
    <row r="33" spans="1:8" x14ac:dyDescent="0.25">
      <c r="A33" s="335">
        <f>'WTG ADDITIONS'!A29</f>
        <v>0</v>
      </c>
      <c r="B33" s="203">
        <v>0</v>
      </c>
      <c r="C33" s="353">
        <f>'WTG ADDITIONS'!AT29</f>
        <v>0</v>
      </c>
      <c r="D33" s="204"/>
      <c r="E33" s="204"/>
      <c r="F33" s="204"/>
      <c r="G33" s="204"/>
      <c r="H33" s="204"/>
    </row>
    <row r="34" spans="1:8" x14ac:dyDescent="0.25">
      <c r="A34" s="335">
        <f>'WTG ADDITIONS'!A30</f>
        <v>0</v>
      </c>
      <c r="B34" s="203">
        <v>0</v>
      </c>
      <c r="C34" s="353">
        <f>'WTG ADDITIONS'!AT30</f>
        <v>0</v>
      </c>
      <c r="D34" s="204"/>
      <c r="E34" s="204"/>
      <c r="F34" s="204"/>
      <c r="G34" s="204"/>
      <c r="H34" s="204"/>
    </row>
    <row r="35" spans="1:8" x14ac:dyDescent="0.25">
      <c r="A35" s="335">
        <f>'WTG ADDITIONS'!A31</f>
        <v>0</v>
      </c>
      <c r="B35" s="203">
        <v>0</v>
      </c>
      <c r="C35" s="353">
        <f>'WTG ADDITIONS'!AT31</f>
        <v>0</v>
      </c>
      <c r="D35" s="204"/>
      <c r="E35" s="204"/>
      <c r="F35" s="204"/>
      <c r="G35" s="204"/>
      <c r="H35" s="204"/>
    </row>
    <row r="36" spans="1:8" x14ac:dyDescent="0.25">
      <c r="A36" s="335">
        <f>'WTG ADDITIONS'!A32</f>
        <v>0</v>
      </c>
      <c r="B36" s="203">
        <v>0</v>
      </c>
      <c r="C36" s="353">
        <f>'WTG ADDITIONS'!AT32</f>
        <v>0</v>
      </c>
      <c r="D36" s="204"/>
      <c r="E36" s="204"/>
      <c r="F36" s="204"/>
      <c r="G36" s="204"/>
      <c r="H36" s="204"/>
    </row>
    <row r="37" spans="1:8" x14ac:dyDescent="0.25">
      <c r="A37" s="335">
        <f>'WTG ADDITIONS'!A33</f>
        <v>0</v>
      </c>
      <c r="B37" s="203">
        <v>0</v>
      </c>
      <c r="C37" s="353">
        <f>'WTG ADDITIONS'!AT33</f>
        <v>0</v>
      </c>
      <c r="D37" s="204"/>
      <c r="E37" s="204"/>
      <c r="F37" s="204"/>
      <c r="G37" s="204"/>
      <c r="H37" s="204"/>
    </row>
    <row r="38" spans="1:8" x14ac:dyDescent="0.25">
      <c r="A38" s="335">
        <f>'WTG ADDITIONS'!A34</f>
        <v>0</v>
      </c>
      <c r="B38" s="203">
        <v>0</v>
      </c>
      <c r="C38" s="353">
        <f>'WTG ADDITIONS'!AT34</f>
        <v>0</v>
      </c>
      <c r="D38" s="204"/>
      <c r="E38" s="204"/>
      <c r="F38" s="204"/>
      <c r="G38" s="204"/>
      <c r="H38" s="204"/>
    </row>
    <row r="39" spans="1:8" x14ac:dyDescent="0.25">
      <c r="A39" s="335">
        <f>'WTG ADDITIONS'!A35</f>
        <v>0</v>
      </c>
      <c r="B39" s="350">
        <v>0</v>
      </c>
      <c r="C39" s="353">
        <f>'WTG ADDITIONS'!AT35</f>
        <v>0</v>
      </c>
      <c r="D39" s="204"/>
      <c r="E39" s="204"/>
      <c r="F39" s="204"/>
      <c r="G39" s="204"/>
      <c r="H39" s="204"/>
    </row>
    <row r="40" spans="1:8" x14ac:dyDescent="0.25">
      <c r="A40" s="335">
        <f>'WTG ADDITIONS'!A36</f>
        <v>0</v>
      </c>
      <c r="B40" s="350">
        <v>0</v>
      </c>
      <c r="C40" s="353">
        <f>'WTG ADDITIONS'!AT36</f>
        <v>0</v>
      </c>
      <c r="D40" s="204"/>
      <c r="E40" s="204"/>
      <c r="F40" s="204"/>
      <c r="G40" s="204"/>
      <c r="H40" s="204"/>
    </row>
    <row r="41" spans="1:8" x14ac:dyDescent="0.25">
      <c r="A41" s="335">
        <f>'WTG ADDITIONS'!A37</f>
        <v>0</v>
      </c>
      <c r="B41" s="350">
        <v>0</v>
      </c>
      <c r="C41" s="353">
        <f>'WTG ADDITIONS'!AT37</f>
        <v>0</v>
      </c>
      <c r="D41" s="204"/>
      <c r="E41" s="204"/>
      <c r="F41" s="204"/>
      <c r="G41" s="204"/>
      <c r="H41" s="204"/>
    </row>
    <row r="42" spans="1:8" x14ac:dyDescent="0.25">
      <c r="A42" s="335">
        <f>'WTG ADDITIONS'!A38</f>
        <v>0</v>
      </c>
      <c r="B42" s="350">
        <v>0</v>
      </c>
      <c r="C42" s="353">
        <f>'WTG ADDITIONS'!AT38</f>
        <v>0</v>
      </c>
      <c r="D42" s="204"/>
      <c r="E42" s="204"/>
      <c r="F42" s="204"/>
      <c r="G42" s="204"/>
      <c r="H42" s="204"/>
    </row>
    <row r="43" spans="1:8" x14ac:dyDescent="0.25">
      <c r="A43" s="335">
        <f>'WTG ADDITIONS'!A39</f>
        <v>0</v>
      </c>
      <c r="B43" s="350">
        <v>0</v>
      </c>
      <c r="C43" s="353">
        <f>'WTG ADDITIONS'!AT39</f>
        <v>0</v>
      </c>
      <c r="D43" s="204"/>
      <c r="E43" s="204"/>
      <c r="F43" s="204"/>
      <c r="G43" s="204"/>
      <c r="H43" s="204"/>
    </row>
    <row r="44" spans="1:8" x14ac:dyDescent="0.25">
      <c r="A44" s="335">
        <f>'WTG ADDITIONS'!A40</f>
        <v>0</v>
      </c>
      <c r="B44" s="350">
        <v>0</v>
      </c>
      <c r="C44" s="353">
        <f>'WTG ADDITIONS'!AT40</f>
        <v>0</v>
      </c>
      <c r="D44" s="204"/>
      <c r="E44" s="204"/>
      <c r="F44" s="204"/>
      <c r="G44" s="204"/>
      <c r="H44" s="204"/>
    </row>
    <row r="45" spans="1:8" x14ac:dyDescent="0.25">
      <c r="A45" s="335">
        <f>'WTG ADDITIONS'!A41</f>
        <v>0</v>
      </c>
      <c r="B45" s="350">
        <v>0</v>
      </c>
      <c r="C45" s="353">
        <f>'WTG ADDITIONS'!AT41</f>
        <v>0</v>
      </c>
      <c r="D45" s="204"/>
      <c r="E45" s="204"/>
      <c r="F45" s="204"/>
      <c r="G45" s="204"/>
      <c r="H45" s="204"/>
    </row>
    <row r="46" spans="1:8" x14ac:dyDescent="0.25">
      <c r="A46" s="335">
        <f>'WTG ADDITIONS'!A42</f>
        <v>0</v>
      </c>
      <c r="B46" s="350">
        <v>0</v>
      </c>
      <c r="C46" s="353">
        <f>'WTG ADDITIONS'!AT42</f>
        <v>0</v>
      </c>
      <c r="D46" s="204"/>
      <c r="E46" s="204"/>
      <c r="F46" s="204"/>
      <c r="G46" s="204"/>
      <c r="H46" s="204"/>
    </row>
    <row r="47" spans="1:8" x14ac:dyDescent="0.25">
      <c r="A47" s="335">
        <f>'WTG ADDITIONS'!A43</f>
        <v>0</v>
      </c>
      <c r="B47" s="350">
        <v>0</v>
      </c>
      <c r="C47" s="353">
        <f>'WTG ADDITIONS'!AT43</f>
        <v>0</v>
      </c>
      <c r="D47" s="204"/>
      <c r="E47" s="204"/>
      <c r="F47" s="204"/>
      <c r="G47" s="204"/>
      <c r="H47" s="204"/>
    </row>
    <row r="48" spans="1:8" x14ac:dyDescent="0.25">
      <c r="A48" s="335">
        <f>'WTG ADDITIONS'!A44</f>
        <v>0</v>
      </c>
      <c r="B48" s="350">
        <v>0</v>
      </c>
      <c r="C48" s="353">
        <f>'WTG ADDITIONS'!AT44</f>
        <v>0</v>
      </c>
      <c r="D48" s="204"/>
      <c r="E48" s="204"/>
      <c r="F48" s="204"/>
      <c r="G48" s="204"/>
      <c r="H48" s="204"/>
    </row>
    <row r="49" spans="1:8" x14ac:dyDescent="0.25">
      <c r="A49" s="335">
        <f>'WTG ADDITIONS'!A45</f>
        <v>0</v>
      </c>
      <c r="B49" s="350">
        <v>0</v>
      </c>
      <c r="C49" s="353">
        <f>'WTG ADDITIONS'!AT45</f>
        <v>0</v>
      </c>
      <c r="D49" s="204"/>
      <c r="E49" s="204"/>
      <c r="F49" s="204"/>
      <c r="G49" s="204"/>
      <c r="H49" s="204"/>
    </row>
    <row r="50" spans="1:8" x14ac:dyDescent="0.25">
      <c r="A50" s="335">
        <f>'WTG ADDITIONS'!A46</f>
        <v>0</v>
      </c>
      <c r="B50" s="350">
        <v>0</v>
      </c>
      <c r="C50" s="353">
        <f>'WTG ADDITIONS'!AT46</f>
        <v>0</v>
      </c>
      <c r="D50" s="204"/>
      <c r="E50" s="204"/>
      <c r="F50" s="204"/>
      <c r="G50" s="204"/>
      <c r="H50" s="204"/>
    </row>
    <row r="51" spans="1:8" x14ac:dyDescent="0.25">
      <c r="A51" s="335">
        <f>'WTG ADDITIONS'!A47</f>
        <v>0</v>
      </c>
      <c r="B51" s="350">
        <v>0</v>
      </c>
      <c r="C51" s="353">
        <f>'WTG ADDITIONS'!AT47</f>
        <v>0</v>
      </c>
      <c r="D51" s="204"/>
      <c r="E51" s="204"/>
      <c r="F51" s="204"/>
      <c r="G51" s="204"/>
      <c r="H51" s="204"/>
    </row>
    <row r="52" spans="1:8" x14ac:dyDescent="0.25">
      <c r="A52" s="335">
        <f>'WTG ADDITIONS'!A48</f>
        <v>0</v>
      </c>
      <c r="B52" s="350">
        <v>0</v>
      </c>
      <c r="C52" s="353">
        <f>'WTG ADDITIONS'!AT48</f>
        <v>0</v>
      </c>
      <c r="D52" s="204"/>
      <c r="E52" s="204"/>
      <c r="F52" s="204"/>
      <c r="G52" s="204"/>
      <c r="H52" s="204"/>
    </row>
    <row r="53" spans="1:8" x14ac:dyDescent="0.25">
      <c r="A53" s="335">
        <f>'WTG ADDITIONS'!A49</f>
        <v>0</v>
      </c>
      <c r="B53" s="350">
        <v>0</v>
      </c>
      <c r="C53" s="353">
        <f>'WTG ADDITIONS'!AT49</f>
        <v>0</v>
      </c>
      <c r="D53" s="204"/>
      <c r="E53" s="204"/>
      <c r="F53" s="204"/>
      <c r="G53" s="204"/>
      <c r="H53" s="204"/>
    </row>
    <row r="54" spans="1:8" x14ac:dyDescent="0.25">
      <c r="A54" s="335">
        <f>'WTG ADDITIONS'!A50</f>
        <v>0</v>
      </c>
      <c r="B54" s="350">
        <v>0</v>
      </c>
      <c r="C54" s="353">
        <f>'WTG ADDITIONS'!AT50</f>
        <v>0</v>
      </c>
      <c r="D54" s="204"/>
      <c r="E54" s="204"/>
      <c r="F54" s="204"/>
      <c r="G54" s="204"/>
      <c r="H54" s="204"/>
    </row>
    <row r="55" spans="1:8" x14ac:dyDescent="0.25">
      <c r="A55" s="335">
        <f>'WTG ADDITIONS'!A51</f>
        <v>0</v>
      </c>
      <c r="B55" s="350">
        <v>0</v>
      </c>
      <c r="C55" s="353">
        <f>'WTG ADDITIONS'!AT51</f>
        <v>0</v>
      </c>
      <c r="D55" s="204"/>
      <c r="E55" s="204"/>
      <c r="F55" s="204"/>
      <c r="G55" s="204"/>
      <c r="H55" s="204"/>
    </row>
    <row r="56" spans="1:8" x14ac:dyDescent="0.25">
      <c r="A56" s="335">
        <f>'WTG ADDITIONS'!A52</f>
        <v>0</v>
      </c>
      <c r="B56" s="350">
        <v>0</v>
      </c>
      <c r="C56" s="353">
        <f>'WTG ADDITIONS'!AT52</f>
        <v>0</v>
      </c>
      <c r="D56" s="204"/>
      <c r="E56" s="204"/>
      <c r="F56" s="204"/>
      <c r="G56" s="204"/>
      <c r="H56" s="204"/>
    </row>
    <row r="57" spans="1:8" x14ac:dyDescent="0.25">
      <c r="A57" s="335">
        <f>'WTG ADDITIONS'!A53</f>
        <v>0</v>
      </c>
      <c r="B57" s="350">
        <v>0</v>
      </c>
      <c r="C57" s="353">
        <f>'WTG ADDITIONS'!AT53</f>
        <v>0</v>
      </c>
      <c r="D57" s="204"/>
      <c r="E57" s="204"/>
      <c r="F57" s="204"/>
      <c r="G57" s="204"/>
      <c r="H57" s="204"/>
    </row>
    <row r="58" spans="1:8" x14ac:dyDescent="0.25">
      <c r="A58" s="335">
        <f>'WTG ADDITIONS'!A54</f>
        <v>0</v>
      </c>
      <c r="B58" s="350">
        <v>0</v>
      </c>
      <c r="C58" s="353">
        <f>'WTG ADDITIONS'!AT54</f>
        <v>0</v>
      </c>
      <c r="D58" s="204"/>
      <c r="E58" s="204"/>
      <c r="F58" s="204"/>
      <c r="G58" s="204"/>
      <c r="H58" s="204"/>
    </row>
    <row r="59" spans="1:8" x14ac:dyDescent="0.25">
      <c r="A59" s="335">
        <f>'WTG ADDITIONS'!A55</f>
        <v>0</v>
      </c>
      <c r="B59" s="350">
        <v>0</v>
      </c>
      <c r="C59" s="353">
        <f>'WTG ADDITIONS'!AT55</f>
        <v>0</v>
      </c>
      <c r="D59" s="204"/>
      <c r="E59" s="204"/>
      <c r="F59" s="204"/>
      <c r="G59" s="204"/>
      <c r="H59" s="204"/>
    </row>
    <row r="60" spans="1:8" x14ac:dyDescent="0.25">
      <c r="A60" s="335">
        <f>'WTG ADDITIONS'!A56</f>
        <v>0</v>
      </c>
      <c r="B60" s="350">
        <v>0</v>
      </c>
      <c r="C60" s="353">
        <f>'WTG ADDITIONS'!AT56</f>
        <v>0</v>
      </c>
      <c r="D60" s="204"/>
      <c r="E60" s="204"/>
      <c r="F60" s="204"/>
      <c r="G60" s="204"/>
      <c r="H60" s="204"/>
    </row>
    <row r="61" spans="1:8" x14ac:dyDescent="0.25">
      <c r="A61" s="335">
        <f>'WTG ADDITIONS'!A57</f>
        <v>0</v>
      </c>
      <c r="B61" s="350">
        <v>0</v>
      </c>
      <c r="C61" s="353">
        <f>'WTG ADDITIONS'!AT57</f>
        <v>0</v>
      </c>
      <c r="D61" s="204"/>
      <c r="E61" s="204"/>
      <c r="F61" s="204"/>
      <c r="G61" s="204"/>
      <c r="H61" s="204"/>
    </row>
    <row r="62" spans="1:8" x14ac:dyDescent="0.25">
      <c r="A62" s="335">
        <f>'WTG ADDITIONS'!A58</f>
        <v>0</v>
      </c>
      <c r="B62" s="350">
        <v>0</v>
      </c>
      <c r="C62" s="353">
        <f>'WTG ADDITIONS'!AT58</f>
        <v>0</v>
      </c>
      <c r="D62" s="204"/>
      <c r="E62" s="204"/>
      <c r="F62" s="204"/>
      <c r="G62" s="204"/>
      <c r="H62" s="204"/>
    </row>
    <row r="63" spans="1:8" x14ac:dyDescent="0.25">
      <c r="A63" s="335">
        <f>'WTG ADDITIONS'!A59</f>
        <v>0</v>
      </c>
      <c r="B63" s="350">
        <v>0</v>
      </c>
      <c r="C63" s="353">
        <f>'WTG ADDITIONS'!AT59</f>
        <v>0</v>
      </c>
      <c r="D63" s="204"/>
      <c r="E63" s="204"/>
      <c r="F63" s="204"/>
      <c r="G63" s="204"/>
      <c r="H63" s="204"/>
    </row>
    <row r="64" spans="1:8" x14ac:dyDescent="0.25">
      <c r="A64" s="335">
        <f>'WTG ADDITIONS'!A60</f>
        <v>0</v>
      </c>
      <c r="B64" s="350">
        <v>0</v>
      </c>
      <c r="C64" s="353">
        <f>'WTG ADDITIONS'!AT60</f>
        <v>0</v>
      </c>
      <c r="D64" s="204"/>
      <c r="E64" s="204"/>
      <c r="F64" s="204"/>
      <c r="G64" s="204"/>
      <c r="H64" s="204"/>
    </row>
    <row r="65" spans="1:8" x14ac:dyDescent="0.25">
      <c r="A65" s="335">
        <f>'WTG ADDITIONS'!A61</f>
        <v>0</v>
      </c>
      <c r="B65" s="350">
        <v>0</v>
      </c>
      <c r="C65" s="353">
        <f>'WTG ADDITIONS'!AT61</f>
        <v>0</v>
      </c>
      <c r="D65" s="204"/>
      <c r="E65" s="204"/>
      <c r="F65" s="204"/>
      <c r="G65" s="204"/>
      <c r="H65" s="204"/>
    </row>
    <row r="66" spans="1:8" x14ac:dyDescent="0.25">
      <c r="A66" s="335">
        <f>'WTG ADDITIONS'!A62</f>
        <v>0</v>
      </c>
      <c r="B66" s="350">
        <v>0</v>
      </c>
      <c r="C66" s="353">
        <f>'WTG ADDITIONS'!AT62</f>
        <v>0</v>
      </c>
      <c r="D66" s="204"/>
      <c r="E66" s="204"/>
      <c r="F66" s="204"/>
      <c r="G66" s="204"/>
      <c r="H66" s="204"/>
    </row>
    <row r="67" spans="1:8" x14ac:dyDescent="0.25">
      <c r="A67" s="335">
        <f>'WTG ADDITIONS'!A63</f>
        <v>0</v>
      </c>
      <c r="B67" s="350">
        <v>0</v>
      </c>
      <c r="C67" s="353">
        <f>'WTG ADDITIONS'!AT63</f>
        <v>0</v>
      </c>
      <c r="D67" s="204"/>
      <c r="E67" s="204"/>
      <c r="F67" s="204"/>
      <c r="G67" s="204"/>
      <c r="H67" s="204"/>
    </row>
    <row r="68" spans="1:8" x14ac:dyDescent="0.25">
      <c r="A68" s="335">
        <f>'WTG ADDITIONS'!A64</f>
        <v>0</v>
      </c>
      <c r="B68" s="350">
        <v>0</v>
      </c>
      <c r="C68" s="353">
        <f>'WTG ADDITIONS'!AT64</f>
        <v>0</v>
      </c>
      <c r="D68" s="204"/>
      <c r="E68" s="204"/>
      <c r="F68" s="204"/>
      <c r="G68" s="204"/>
      <c r="H68" s="204"/>
    </row>
    <row r="69" spans="1:8" x14ac:dyDescent="0.25">
      <c r="A69" s="335">
        <f>'WTG ADDITIONS'!A65</f>
        <v>0</v>
      </c>
      <c r="B69" s="350">
        <v>0</v>
      </c>
      <c r="C69" s="353">
        <f>'WTG ADDITIONS'!AT65</f>
        <v>0</v>
      </c>
      <c r="D69" s="204"/>
      <c r="E69" s="204"/>
      <c r="F69" s="204"/>
      <c r="G69" s="204"/>
      <c r="H69" s="204"/>
    </row>
    <row r="70" spans="1:8" x14ac:dyDescent="0.25">
      <c r="A70" s="335">
        <f>'WTG ADDITIONS'!A66</f>
        <v>0</v>
      </c>
      <c r="B70" s="350">
        <v>0</v>
      </c>
      <c r="C70" s="353">
        <f>'WTG ADDITIONS'!AT66</f>
        <v>0</v>
      </c>
      <c r="D70" s="204"/>
      <c r="E70" s="204"/>
      <c r="F70" s="204"/>
      <c r="G70" s="204"/>
      <c r="H70" s="204"/>
    </row>
    <row r="71" spans="1:8" x14ac:dyDescent="0.25">
      <c r="A71" s="335">
        <f>'WTG ADDITIONS'!A67</f>
        <v>0</v>
      </c>
      <c r="B71" s="350">
        <v>0</v>
      </c>
      <c r="C71" s="353">
        <f>'WTG ADDITIONS'!AT67</f>
        <v>0</v>
      </c>
      <c r="D71" s="204"/>
      <c r="E71" s="204"/>
      <c r="F71" s="204"/>
      <c r="G71" s="204"/>
      <c r="H71" s="204"/>
    </row>
    <row r="72" spans="1:8" x14ac:dyDescent="0.25">
      <c r="A72" s="335">
        <f>'WTG ADDITIONS'!A68</f>
        <v>0</v>
      </c>
      <c r="B72" s="350">
        <v>0</v>
      </c>
      <c r="C72" s="353">
        <f>'WTG ADDITIONS'!AT68</f>
        <v>0</v>
      </c>
      <c r="D72" s="204"/>
      <c r="E72" s="204"/>
      <c r="F72" s="204"/>
      <c r="G72" s="204"/>
      <c r="H72" s="204"/>
    </row>
    <row r="73" spans="1:8" x14ac:dyDescent="0.25">
      <c r="A73" s="335">
        <f>'WTG ADDITIONS'!A69</f>
        <v>0</v>
      </c>
      <c r="B73" s="350">
        <v>0</v>
      </c>
      <c r="C73" s="353">
        <f>'WTG ADDITIONS'!AT69</f>
        <v>0</v>
      </c>
      <c r="D73" s="204"/>
      <c r="E73" s="204"/>
      <c r="F73" s="204"/>
      <c r="G73" s="204"/>
      <c r="H73" s="204"/>
    </row>
    <row r="74" spans="1:8" x14ac:dyDescent="0.25">
      <c r="A74" s="335">
        <f>'WTG ADDITIONS'!A70</f>
        <v>0</v>
      </c>
      <c r="B74" s="350">
        <v>0</v>
      </c>
      <c r="C74" s="353">
        <f>'WTG ADDITIONS'!AT70</f>
        <v>0</v>
      </c>
      <c r="D74" s="204"/>
      <c r="E74" s="204"/>
      <c r="F74" s="204"/>
      <c r="G74" s="204"/>
      <c r="H74" s="204"/>
    </row>
    <row r="75" spans="1:8" x14ac:dyDescent="0.25">
      <c r="A75" s="335">
        <f>'WTG ADDITIONS'!A71</f>
        <v>0</v>
      </c>
      <c r="B75" s="350">
        <v>0</v>
      </c>
      <c r="C75" s="355">
        <f>'WTG ADDITIONS'!AT71</f>
        <v>0</v>
      </c>
      <c r="D75" s="204"/>
      <c r="E75" s="204"/>
      <c r="F75" s="204"/>
      <c r="G75" s="204"/>
      <c r="H75" s="204"/>
    </row>
    <row r="76" spans="1:8" ht="15.75" thickBot="1" x14ac:dyDescent="0.3">
      <c r="A76" s="335">
        <f>'WTG ADDITIONS'!A72</f>
        <v>0</v>
      </c>
      <c r="B76" s="350">
        <v>0</v>
      </c>
      <c r="C76" s="353">
        <f>'WTG ADDITIONS'!AT72</f>
        <v>0</v>
      </c>
      <c r="D76" s="204"/>
      <c r="E76" s="204"/>
      <c r="F76" s="204"/>
      <c r="G76" s="204"/>
      <c r="H76" s="204"/>
    </row>
    <row r="77" spans="1:8" ht="15.75" thickBot="1" x14ac:dyDescent="0.3">
      <c r="A77" s="36" t="s">
        <v>17</v>
      </c>
      <c r="B77" s="360">
        <f t="shared" ref="B77:H77" si="0">SUM(B15:B76)</f>
        <v>0</v>
      </c>
      <c r="C77" s="360">
        <f t="shared" si="0"/>
        <v>0</v>
      </c>
      <c r="D77" s="360">
        <f t="shared" si="0"/>
        <v>0</v>
      </c>
      <c r="E77" s="360">
        <f t="shared" si="0"/>
        <v>0</v>
      </c>
      <c r="F77" s="360">
        <f t="shared" si="0"/>
        <v>0</v>
      </c>
      <c r="G77" s="360">
        <f t="shared" si="0"/>
        <v>0</v>
      </c>
      <c r="H77" s="360">
        <f t="shared" si="0"/>
        <v>0</v>
      </c>
    </row>
    <row r="81" spans="1:8" ht="18.75" x14ac:dyDescent="0.3">
      <c r="C81" s="331" t="s">
        <v>182</v>
      </c>
    </row>
    <row r="82" spans="1:8" ht="15.75" thickBot="1" x14ac:dyDescent="0.3"/>
    <row r="83" spans="1:8" ht="15.75" x14ac:dyDescent="0.25">
      <c r="A83" s="72"/>
      <c r="B83" s="176"/>
      <c r="C83" s="176"/>
      <c r="D83" s="205"/>
      <c r="E83" s="206"/>
      <c r="F83" s="176"/>
      <c r="G83" s="176"/>
      <c r="H83" s="110"/>
    </row>
    <row r="84" spans="1:8" ht="15.75" thickBot="1" x14ac:dyDescent="0.3">
      <c r="A84" s="182"/>
      <c r="B84" s="183"/>
      <c r="C84" s="183"/>
      <c r="D84" s="183"/>
      <c r="E84" s="183"/>
      <c r="F84" s="183"/>
      <c r="G84" s="183"/>
      <c r="H84" s="184"/>
    </row>
    <row r="85" spans="1:8" x14ac:dyDescent="0.25">
      <c r="A85" s="4" t="s">
        <v>32</v>
      </c>
      <c r="B85" s="1" t="s">
        <v>180</v>
      </c>
      <c r="C85" s="1" t="s">
        <v>180</v>
      </c>
      <c r="D85" s="1" t="s">
        <v>180</v>
      </c>
      <c r="E85" s="1" t="s">
        <v>180</v>
      </c>
      <c r="F85" s="1" t="s">
        <v>180</v>
      </c>
      <c r="G85" s="1" t="s">
        <v>180</v>
      </c>
      <c r="H85" s="1" t="s">
        <v>180</v>
      </c>
    </row>
    <row r="86" spans="1:8" x14ac:dyDescent="0.25">
      <c r="A86" s="202" t="s">
        <v>6</v>
      </c>
      <c r="B86" s="6" t="s">
        <v>121</v>
      </c>
      <c r="C86" s="157" t="s">
        <v>121</v>
      </c>
      <c r="D86" s="157" t="s">
        <v>121</v>
      </c>
      <c r="E86" s="157" t="s">
        <v>121</v>
      </c>
      <c r="F86" s="157" t="s">
        <v>121</v>
      </c>
      <c r="G86" s="107" t="s">
        <v>121</v>
      </c>
      <c r="H86" s="157" t="s">
        <v>121</v>
      </c>
    </row>
    <row r="87" spans="1:8" ht="15.75" thickBot="1" x14ac:dyDescent="0.3">
      <c r="A87" s="109" t="s">
        <v>5</v>
      </c>
      <c r="B87" s="12" t="s">
        <v>114</v>
      </c>
      <c r="C87" s="10" t="s">
        <v>115</v>
      </c>
      <c r="D87" s="10" t="s">
        <v>116</v>
      </c>
      <c r="E87" s="10" t="s">
        <v>117</v>
      </c>
      <c r="F87" s="10" t="s">
        <v>118</v>
      </c>
      <c r="G87" s="208" t="s">
        <v>119</v>
      </c>
      <c r="H87" s="10" t="s">
        <v>119</v>
      </c>
    </row>
    <row r="88" spans="1:8" x14ac:dyDescent="0.25">
      <c r="A88" s="334"/>
      <c r="B88" s="337"/>
      <c r="C88" s="359"/>
      <c r="D88" s="339"/>
      <c r="E88" s="339"/>
      <c r="F88" s="339"/>
      <c r="G88" s="339"/>
      <c r="H88" s="339"/>
    </row>
    <row r="89" spans="1:8" x14ac:dyDescent="0.25">
      <c r="A89" s="335">
        <f>'UTILITY SYSTEMS'!A14</f>
        <v>0</v>
      </c>
      <c r="B89" s="203"/>
      <c r="C89" s="353">
        <f>'UTILITY ADDITIONS'!AT13</f>
        <v>0</v>
      </c>
      <c r="D89" s="204"/>
      <c r="E89" s="204"/>
      <c r="F89" s="204"/>
      <c r="G89" s="204"/>
      <c r="H89" s="204"/>
    </row>
    <row r="90" spans="1:8" x14ac:dyDescent="0.25">
      <c r="A90" s="335">
        <f>'UTILITY SYSTEMS'!A15</f>
        <v>0</v>
      </c>
      <c r="B90" s="203"/>
      <c r="C90" s="353">
        <f>'UTILITY ADDITIONS'!AT14</f>
        <v>0</v>
      </c>
      <c r="D90" s="204"/>
      <c r="E90" s="204"/>
      <c r="F90" s="204"/>
      <c r="G90" s="204"/>
      <c r="H90" s="204"/>
    </row>
    <row r="91" spans="1:8" x14ac:dyDescent="0.25">
      <c r="A91" s="335">
        <f>'UTILITY SYSTEMS'!A16</f>
        <v>0</v>
      </c>
      <c r="B91" s="203"/>
      <c r="C91" s="353">
        <f>'UTILITY ADDITIONS'!AT15</f>
        <v>0</v>
      </c>
      <c r="D91" s="204"/>
      <c r="E91" s="204"/>
      <c r="F91" s="204"/>
      <c r="G91" s="204"/>
      <c r="H91" s="204"/>
    </row>
    <row r="92" spans="1:8" x14ac:dyDescent="0.25">
      <c r="A92" s="335">
        <f>'UTILITY SYSTEMS'!A17</f>
        <v>0</v>
      </c>
      <c r="B92" s="203"/>
      <c r="C92" s="353">
        <f>'UTILITY ADDITIONS'!AT16</f>
        <v>0</v>
      </c>
      <c r="D92" s="204"/>
      <c r="E92" s="204"/>
      <c r="F92" s="204"/>
      <c r="G92" s="204"/>
      <c r="H92" s="204"/>
    </row>
    <row r="93" spans="1:8" x14ac:dyDescent="0.25">
      <c r="A93" s="335">
        <f>'UTILITY SYSTEMS'!A18</f>
        <v>0</v>
      </c>
      <c r="B93" s="203"/>
      <c r="C93" s="353">
        <f>'UTILITY ADDITIONS'!AT17</f>
        <v>0</v>
      </c>
      <c r="D93" s="204"/>
      <c r="E93" s="204"/>
      <c r="F93" s="204"/>
      <c r="G93" s="204"/>
      <c r="H93" s="204"/>
    </row>
    <row r="94" spans="1:8" x14ac:dyDescent="0.25">
      <c r="A94" s="335">
        <f>'UTILITY SYSTEMS'!A19</f>
        <v>0</v>
      </c>
      <c r="B94" s="203"/>
      <c r="C94" s="353">
        <f>'UTILITY ADDITIONS'!AT18</f>
        <v>0</v>
      </c>
      <c r="D94" s="204"/>
      <c r="E94" s="204"/>
      <c r="F94" s="204"/>
      <c r="G94" s="204"/>
      <c r="H94" s="204"/>
    </row>
    <row r="95" spans="1:8" x14ac:dyDescent="0.25">
      <c r="A95" s="335">
        <f>'UTILITY SYSTEMS'!A20</f>
        <v>0</v>
      </c>
      <c r="B95" s="203"/>
      <c r="C95" s="425">
        <f>'UTILITY ADDITIONS'!AT19</f>
        <v>0</v>
      </c>
      <c r="D95" s="204"/>
      <c r="E95" s="204"/>
      <c r="F95" s="204"/>
      <c r="G95" s="204"/>
      <c r="H95" s="204"/>
    </row>
    <row r="96" spans="1:8" x14ac:dyDescent="0.25">
      <c r="A96" s="336"/>
      <c r="B96" s="204"/>
      <c r="C96" s="425"/>
      <c r="D96" s="204"/>
      <c r="E96" s="204"/>
      <c r="F96" s="204"/>
      <c r="G96" s="204"/>
      <c r="H96" s="204"/>
    </row>
    <row r="97" spans="1:8" x14ac:dyDescent="0.25">
      <c r="A97" s="336">
        <f>'UTILITY SYSTEMS'!$A$23</f>
        <v>0</v>
      </c>
      <c r="B97" s="203"/>
      <c r="C97" s="425">
        <f>'UTILITY ADDITIONS'!AT21</f>
        <v>0</v>
      </c>
      <c r="D97" s="204"/>
      <c r="E97" s="204"/>
      <c r="F97" s="204"/>
      <c r="G97" s="204"/>
      <c r="H97" s="204"/>
    </row>
    <row r="98" spans="1:8" x14ac:dyDescent="0.25">
      <c r="A98" s="336"/>
      <c r="B98" s="204"/>
      <c r="C98" s="425"/>
      <c r="D98" s="204"/>
      <c r="E98" s="204"/>
      <c r="F98" s="204"/>
      <c r="G98" s="204"/>
      <c r="H98" s="204"/>
    </row>
    <row r="99" spans="1:8" x14ac:dyDescent="0.25">
      <c r="A99" s="336">
        <f>'UTILITY SYSTEMS'!$A$25</f>
        <v>0</v>
      </c>
      <c r="B99" s="204"/>
      <c r="C99" s="425">
        <f>'UTILITY ADDITIONS'!AT23</f>
        <v>0</v>
      </c>
      <c r="D99" s="204"/>
      <c r="E99" s="204"/>
      <c r="F99" s="204"/>
      <c r="G99" s="204"/>
      <c r="H99" s="204"/>
    </row>
    <row r="100" spans="1:8" x14ac:dyDescent="0.25">
      <c r="A100" s="336"/>
      <c r="B100" s="204"/>
      <c r="C100" s="425"/>
      <c r="D100" s="204"/>
      <c r="E100" s="204"/>
      <c r="F100" s="204"/>
      <c r="G100" s="204"/>
      <c r="H100" s="204"/>
    </row>
    <row r="101" spans="1:8" x14ac:dyDescent="0.25">
      <c r="A101" s="336">
        <f>'UTILITY SYSTEMS'!A27</f>
        <v>0</v>
      </c>
      <c r="B101" s="204"/>
      <c r="C101" s="425">
        <f>'UTILITY ADDITIONS'!AT25</f>
        <v>0</v>
      </c>
      <c r="D101" s="204"/>
      <c r="E101" s="204"/>
      <c r="F101" s="204"/>
      <c r="G101" s="204"/>
      <c r="H101" s="204"/>
    </row>
    <row r="102" spans="1:8" x14ac:dyDescent="0.25">
      <c r="A102" s="336">
        <f>'UTILITY SYSTEMS'!A28</f>
        <v>0</v>
      </c>
      <c r="B102" s="204"/>
      <c r="C102" s="425">
        <f>'UTILITY ADDITIONS'!AT26</f>
        <v>0</v>
      </c>
      <c r="D102" s="204"/>
      <c r="E102" s="204"/>
      <c r="F102" s="204"/>
      <c r="G102" s="204"/>
      <c r="H102" s="204"/>
    </row>
    <row r="103" spans="1:8" x14ac:dyDescent="0.25">
      <c r="A103" s="336">
        <f>'UTILITY SYSTEMS'!A29</f>
        <v>0</v>
      </c>
      <c r="B103" s="204"/>
      <c r="C103" s="425">
        <f>'UTILITY ADDITIONS'!AT27</f>
        <v>0</v>
      </c>
      <c r="D103" s="204"/>
      <c r="E103" s="204"/>
      <c r="F103" s="204"/>
      <c r="G103" s="204"/>
      <c r="H103" s="204"/>
    </row>
    <row r="104" spans="1:8" ht="15.75" thickBot="1" x14ac:dyDescent="0.3">
      <c r="A104" s="336"/>
      <c r="B104" s="338"/>
      <c r="C104" s="356"/>
      <c r="D104" s="338"/>
      <c r="E104" s="338"/>
      <c r="F104" s="338"/>
      <c r="G104" s="338"/>
      <c r="H104" s="338"/>
    </row>
    <row r="105" spans="1:8" ht="15.75" thickBot="1" x14ac:dyDescent="0.3">
      <c r="A105" s="332" t="s">
        <v>17</v>
      </c>
      <c r="B105" s="333">
        <f>SUM(B89:B103)</f>
        <v>0</v>
      </c>
      <c r="C105" s="333">
        <f>SUM(C89:C104)</f>
        <v>0</v>
      </c>
      <c r="D105" s="333">
        <f t="shared" ref="D105:H105" si="1">SUM(D89:D104)</f>
        <v>0</v>
      </c>
      <c r="E105" s="333">
        <f t="shared" si="1"/>
        <v>0</v>
      </c>
      <c r="F105" s="333">
        <f t="shared" si="1"/>
        <v>0</v>
      </c>
      <c r="G105" s="333">
        <f t="shared" si="1"/>
        <v>0</v>
      </c>
      <c r="H105" s="333">
        <f t="shared" si="1"/>
        <v>0</v>
      </c>
    </row>
  </sheetData>
  <sheetProtection password="CA39" sheet="1" objects="1" scenarios="1"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INSTRUCTIONS</vt:lpstr>
      <vt:lpstr>TCV &amp; ASSESSED SUMMARY</vt:lpstr>
      <vt:lpstr>ASSET SUMMARY</vt:lpstr>
      <vt:lpstr>WIND ENERGY SYSTEMS</vt:lpstr>
      <vt:lpstr>WTG ADDITIONS</vt:lpstr>
      <vt:lpstr>UTILITY SYSTEMS</vt:lpstr>
      <vt:lpstr>UTILITY ADDITIONS</vt:lpstr>
      <vt:lpstr>TCV &amp; ASSESSED</vt:lpstr>
      <vt:lpstr>Historical $</vt:lpstr>
      <vt:lpstr>Part 2 Proration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Network</dc:creator>
  <cp:lastModifiedBy>Mike</cp:lastModifiedBy>
  <cp:lastPrinted>2014-12-13T14:08:45Z</cp:lastPrinted>
  <dcterms:created xsi:type="dcterms:W3CDTF">2013-10-23T10:24:25Z</dcterms:created>
  <dcterms:modified xsi:type="dcterms:W3CDTF">2014-12-14T20:58:53Z</dcterms:modified>
</cp:coreProperties>
</file>